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ts-ame\pracovnici\Pracovnici_2013\Obchodni_pripady_2013\PR-2013-0015-Fontána Chotěboř technologie kašny náměstí T.G. Masaryka\2018\Dokumentace\"/>
    </mc:Choice>
  </mc:AlternateContent>
  <bookViews>
    <workbookView xWindow="-15" yWindow="105" windowWidth="12720" windowHeight="12285" activeTab="2"/>
  </bookViews>
  <sheets>
    <sheet name="List1" sheetId="8" r:id="rId1"/>
    <sheet name="Rekapitulace " sheetId="9" r:id="rId2"/>
    <sheet name="Technologie" sheetId="6" r:id="rId3"/>
    <sheet name="Elektroinstalace " sheetId="10" r:id="rId4"/>
  </sheets>
  <definedNames>
    <definedName name="_xlnm.Print_Area" localSheetId="3">'Elektroinstalace '!$A$1:$G$78</definedName>
    <definedName name="_xlnm.Print_Area" localSheetId="1">'Rekapitulace '!$A$1:$F$42</definedName>
    <definedName name="_xlnm.Print_Area" localSheetId="2">Technologie!$A$1:$G$118</definedName>
  </definedNames>
  <calcPr calcId="152511"/>
</workbook>
</file>

<file path=xl/calcChain.xml><?xml version="1.0" encoding="utf-8"?>
<calcChain xmlns="http://schemas.openxmlformats.org/spreadsheetml/2006/main">
  <c r="G92" i="6" l="1"/>
  <c r="G93" i="6"/>
  <c r="G94" i="6"/>
  <c r="G95" i="6"/>
  <c r="G96" i="6"/>
  <c r="G60" i="10" l="1"/>
  <c r="G61" i="10"/>
  <c r="G32" i="10"/>
  <c r="G33" i="10"/>
  <c r="G35" i="10"/>
  <c r="G37" i="10"/>
  <c r="G38" i="10"/>
  <c r="G40" i="10"/>
  <c r="G42" i="10"/>
  <c r="G44" i="10"/>
  <c r="G46" i="10"/>
  <c r="G47" i="10"/>
  <c r="G48" i="10"/>
  <c r="G49" i="10"/>
  <c r="G51" i="10"/>
  <c r="G53" i="10"/>
  <c r="G55" i="10"/>
  <c r="G56" i="10"/>
  <c r="G57" i="10"/>
  <c r="G59" i="10"/>
  <c r="G66" i="6" l="1"/>
  <c r="G79" i="6" l="1"/>
  <c r="G80" i="6"/>
  <c r="G81" i="6"/>
  <c r="G88" i="6"/>
  <c r="G60" i="6" l="1"/>
  <c r="G56" i="6"/>
  <c r="G55" i="6"/>
  <c r="G54" i="6"/>
  <c r="G61" i="6"/>
  <c r="G62" i="6"/>
  <c r="G63" i="6"/>
  <c r="G64" i="6"/>
  <c r="G65" i="6"/>
  <c r="G67" i="6"/>
  <c r="G59" i="6"/>
  <c r="G30" i="6" l="1"/>
  <c r="G31" i="6"/>
  <c r="G32" i="6"/>
  <c r="G33" i="6"/>
  <c r="G34" i="6"/>
  <c r="G35" i="6"/>
  <c r="G36" i="6"/>
  <c r="G22" i="6" l="1"/>
  <c r="G19" i="6"/>
  <c r="G20" i="6"/>
  <c r="G76" i="6" l="1"/>
  <c r="G73" i="10" l="1"/>
  <c r="G87" i="6"/>
  <c r="G90" i="6"/>
  <c r="G52" i="6"/>
  <c r="G53" i="6"/>
  <c r="G57" i="6"/>
  <c r="G58" i="6"/>
  <c r="G62" i="10" l="1"/>
  <c r="G12" i="10"/>
  <c r="G13" i="10"/>
  <c r="G14" i="10"/>
  <c r="G16" i="10"/>
  <c r="G18" i="10"/>
  <c r="G19" i="10"/>
  <c r="G21" i="10"/>
  <c r="G22" i="10"/>
  <c r="G23" i="10"/>
  <c r="G24" i="10"/>
  <c r="G25" i="10"/>
  <c r="G26" i="10"/>
  <c r="G27" i="10"/>
  <c r="G28" i="10"/>
  <c r="G29" i="10"/>
  <c r="G30" i="10"/>
  <c r="G50" i="6" l="1"/>
  <c r="G49" i="6"/>
  <c r="G48" i="6"/>
  <c r="G25" i="6"/>
  <c r="G26" i="6"/>
  <c r="G27" i="6"/>
  <c r="G63" i="10"/>
  <c r="G83" i="6"/>
  <c r="G82" i="6"/>
  <c r="G77" i="6"/>
  <c r="G45" i="6"/>
  <c r="G72" i="10"/>
  <c r="G71" i="10"/>
  <c r="G70" i="10"/>
  <c r="G69" i="10"/>
  <c r="G11" i="10"/>
  <c r="G15" i="6"/>
  <c r="G51" i="6"/>
  <c r="G84" i="6"/>
  <c r="G44" i="6"/>
  <c r="G91" i="6"/>
  <c r="G42" i="6"/>
  <c r="G43" i="6"/>
  <c r="G29" i="6"/>
  <c r="G18" i="6"/>
  <c r="G13" i="6"/>
  <c r="G101" i="6"/>
  <c r="G86" i="6"/>
  <c r="G85" i="6"/>
  <c r="G89" i="6"/>
  <c r="G108" i="6"/>
  <c r="G109" i="6"/>
  <c r="G110" i="6"/>
  <c r="G111" i="6"/>
  <c r="G112" i="6"/>
  <c r="G113" i="6"/>
  <c r="G114" i="6"/>
  <c r="G107" i="6"/>
  <c r="G100" i="6"/>
  <c r="G78" i="6"/>
  <c r="G28" i="6"/>
  <c r="G17" i="6"/>
  <c r="G74" i="6"/>
  <c r="G75" i="6"/>
  <c r="G97" i="6"/>
  <c r="G98" i="6"/>
  <c r="G99" i="6"/>
  <c r="G73" i="6"/>
  <c r="G47" i="6"/>
  <c r="G46" i="6"/>
  <c r="G16" i="6"/>
  <c r="G23" i="6"/>
  <c r="G21" i="6"/>
  <c r="G24" i="6"/>
  <c r="G14" i="6"/>
  <c r="G75" i="10" l="1"/>
  <c r="F29" i="9" s="1"/>
  <c r="G116" i="6"/>
  <c r="F20" i="9" s="1"/>
  <c r="G65" i="10"/>
  <c r="F27" i="9" s="1"/>
  <c r="G69" i="6"/>
  <c r="F16" i="9" s="1"/>
  <c r="G103" i="6"/>
  <c r="F18" i="9" s="1"/>
  <c r="G38" i="6"/>
  <c r="F14" i="9" s="1"/>
  <c r="F31" i="9" l="1"/>
  <c r="G78" i="10"/>
  <c r="G118" i="6"/>
  <c r="F22" i="9"/>
  <c r="F34" i="9" l="1"/>
  <c r="F36" i="9" s="1"/>
  <c r="F38" i="9" s="1"/>
</calcChain>
</file>

<file path=xl/sharedStrings.xml><?xml version="1.0" encoding="utf-8"?>
<sst xmlns="http://schemas.openxmlformats.org/spreadsheetml/2006/main" count="372" uniqueCount="198">
  <si>
    <t>Cena jed.</t>
  </si>
  <si>
    <t>Vedlejší náklady</t>
  </si>
  <si>
    <t>Návod pro obsluhu a údržbu</t>
  </si>
  <si>
    <t>Uvedení do provozu zašk. obsluhy</t>
  </si>
  <si>
    <t>Kat. označení</t>
  </si>
  <si>
    <t>Oddíl, název, typ</t>
  </si>
  <si>
    <t>Počet</t>
  </si>
  <si>
    <t>MJ</t>
  </si>
  <si>
    <t>Mezisoučet montáž, doprava</t>
  </si>
  <si>
    <t>kpl</t>
  </si>
  <si>
    <t>ks</t>
  </si>
  <si>
    <t>Mezisoučet instalační materiál</t>
  </si>
  <si>
    <t xml:space="preserve">Cena celkem </t>
  </si>
  <si>
    <t>Pol.</t>
  </si>
  <si>
    <t>Zhotovitel: KTS-AME s.r.o.</t>
  </si>
  <si>
    <t>Vypracoval: Miroslav Pilka</t>
  </si>
  <si>
    <t xml:space="preserve">Kotvící a spojovací materiál </t>
  </si>
  <si>
    <t>kg</t>
  </si>
  <si>
    <t>l</t>
  </si>
  <si>
    <t>I.   Technologické zařízení</t>
  </si>
  <si>
    <t>II.   Nerezové prvky</t>
  </si>
  <si>
    <t>Mezisoučet nerezových prvků</t>
  </si>
  <si>
    <t>Cena celkem bez DPH</t>
  </si>
  <si>
    <t>Elektromagnetický ventil G 1" 230V/50Hz/15W. Dvoucestný vnitřním pilotem řízený ventil. Tělo ventilu a kryt jsou vyrobené z mědi. Ventil je uzavřen, když solenoid není pod napětím.</t>
  </si>
  <si>
    <t xml:space="preserve">Stavba: </t>
  </si>
  <si>
    <t>Část:</t>
  </si>
  <si>
    <t>m</t>
  </si>
  <si>
    <t>Tlakové zkoušky potrubí</t>
  </si>
  <si>
    <t xml:space="preserve">Montáž </t>
  </si>
  <si>
    <t>hod</t>
  </si>
  <si>
    <t>Zkušební provoz</t>
  </si>
  <si>
    <t>Mimostaveništní doprava</t>
  </si>
  <si>
    <t>Dokumentace konečného provedení stavby</t>
  </si>
  <si>
    <t>Ohebná dvouplášťová korugovaná chránička D 40</t>
  </si>
  <si>
    <t>Lepidlo PVC na bázi tetrahydrofuranu  1 kg</t>
  </si>
  <si>
    <t>Čisticí prostředek pro lepené spoje z PVC  1.0 l</t>
  </si>
  <si>
    <t>Ventil kulový lepicí  D 050</t>
  </si>
  <si>
    <t>Ventil kulový lepicí  D 032</t>
  </si>
  <si>
    <t>Klapka zpětná pružinová D 032</t>
  </si>
  <si>
    <t>Klapka ruční  přír. DN 100 FL3 PN 16 vč. přír. spoje</t>
  </si>
  <si>
    <t>Potrubí PVC  PN 10, DA 32 vč. fitinek, atd.</t>
  </si>
  <si>
    <t>Potrubí PVC  PN 10, DA 16 vč. fitinek, atd.</t>
  </si>
  <si>
    <t>Potrubí PVC  PN 10, DA 50 vč. fitinek, atd.</t>
  </si>
  <si>
    <t>Potrubí PVC  PN 10, DA 110 vč. fitinek, atd.</t>
  </si>
  <si>
    <t>III. Instalační materiál</t>
  </si>
  <si>
    <t>Návlek. izolační trubka z pěnového polyethylenu tl. 15 mm</t>
  </si>
  <si>
    <t>Senzory snímání hladiny</t>
  </si>
  <si>
    <t>UV lampa nízkotlaká 110 W, 230 V, plast</t>
  </si>
  <si>
    <t>Klapka ruční  přír. DN 80 FL3 PN 16 vč. přír. spoje</t>
  </si>
  <si>
    <t>Klapka zpětná litinová s pogumovanou kouli D 050</t>
  </si>
  <si>
    <t>Ventil kulový lepicí  D 015 vypouštěcí</t>
  </si>
  <si>
    <t>Potrubí PVC  KG SN 4, DA 110 vč. fitinek</t>
  </si>
  <si>
    <t>Změkčovací filtr G 1 ", 100 m³/°dH, plně automatické objemové řízení vč. solanky , 5 W, 230 V</t>
  </si>
  <si>
    <t>Kalové ponorné čerpadlo s kolem volně průtočným do 25 mm, 230 V, 0,37 kW, nerez</t>
  </si>
  <si>
    <t>Jemný potrubní filtr se zpětným proplachem  DN 25, filtrační nerez vložka 100 mikronů, automatická proplachovací jednotka , 230 V, 10 W, mosaz</t>
  </si>
  <si>
    <t>IV.   Montáž, doprava</t>
  </si>
  <si>
    <t>Technologická</t>
  </si>
  <si>
    <t>Oddíl:</t>
  </si>
  <si>
    <t xml:space="preserve"> REKAPITULACE  </t>
  </si>
  <si>
    <t xml:space="preserve">I. TECHNOLOGIE </t>
  </si>
  <si>
    <t>Technologické zařízení</t>
  </si>
  <si>
    <t>Nerezové prvky</t>
  </si>
  <si>
    <t>Instalační materiál</t>
  </si>
  <si>
    <t>Montáž, doprava atd.</t>
  </si>
  <si>
    <t>Cena celkem technologie</t>
  </si>
  <si>
    <t xml:space="preserve">II.  ELEKTROINSTALACE </t>
  </si>
  <si>
    <t>Materiál</t>
  </si>
  <si>
    <t>Cena celkem elektroinstalace</t>
  </si>
  <si>
    <t>CENA CELKEM BEZ DPH</t>
  </si>
  <si>
    <t>DPH 21%</t>
  </si>
  <si>
    <t>CENA CELKEM S DPH</t>
  </si>
  <si>
    <t>Vypracoval: Bedřich Cvrček</t>
  </si>
  <si>
    <t>Cena materiálu jed.</t>
  </si>
  <si>
    <t>Cena montáže jed.</t>
  </si>
  <si>
    <t>I.   Materiál</t>
  </si>
  <si>
    <t>SVORKOVNICE KRABICOVÁ</t>
  </si>
  <si>
    <t>HRH-1/230 hlídací hladiny s 1stavovým. i 2stav. hlídáním,hlídání ve dvou nezávislých nádržíchnastav.citlivost i čas.prodleva,měřící frekv. 50Hz</t>
  </si>
  <si>
    <t>SONDY k HLADINOVÉMU RELÉ</t>
  </si>
  <si>
    <t>SHR-2 hladinová sonda - nerezová elektroda uložená v PVC krytu</t>
  </si>
  <si>
    <t>ZÁSUVKA NN, PRAKTIK IP 44 (PLAST)</t>
  </si>
  <si>
    <t>5518-2929 B Zásuvka jednonásobná IP 44, s ochranným kolíkem, s víčkem; d. Praktik; b. bílá</t>
  </si>
  <si>
    <t>KABEL SILOVÝ,IZOLACE PVC S VODIČEM PE</t>
  </si>
  <si>
    <t>CYKY-J 3x1.5 mm2 , pevně</t>
  </si>
  <si>
    <t>podružný materiál</t>
  </si>
  <si>
    <t>Mezisoučet materiálů</t>
  </si>
  <si>
    <t>II.   Doprava, ostatní</t>
  </si>
  <si>
    <t>Seřízení odzkoušení el. technologie</t>
  </si>
  <si>
    <t>Tech. dokumentace skutečného stavu</t>
  </si>
  <si>
    <t>Celk.prohl.el.zaříz. měření a vyhotovení revizní zprávy</t>
  </si>
  <si>
    <t>Silnoproudá</t>
  </si>
  <si>
    <t>Potrubí PVC  PN 10, DA 90 vč. fitinek, atd.</t>
  </si>
  <si>
    <t>PG11------ Vývodka PG11 s maticí</t>
  </si>
  <si>
    <t>DIGITÁLNÍ SPÍNACÍ HODINY - 3 MODUL, denní/týdenní/měsíční/roční/99 let</t>
  </si>
  <si>
    <t>SHT-1 /230 1-kanál, 100 programů, automaticky letní/zimní čas, výstup 1x16A, cívka AC 230 V</t>
  </si>
  <si>
    <t>B6/1 Jistič , char B, 1-pólový</t>
  </si>
  <si>
    <t>RSI-20-10-A230 Instalační stykač</t>
  </si>
  <si>
    <t>ZSE-03 Soklová zásuvka</t>
  </si>
  <si>
    <t>Relé instalační, 2Z/20A, 230V AC</t>
  </si>
  <si>
    <t>273-102 4x1-2,5mm2</t>
  </si>
  <si>
    <t>273-105 5x1-2,5mm2</t>
  </si>
  <si>
    <t>J-Y(ST)-Y 2x2x0,60 , pevně</t>
  </si>
  <si>
    <t>5518-2029 B Zásuvka dvojnásobná IP 44, s ochrannými kolíky, s víčky; d. Praktik; b. bílá</t>
  </si>
  <si>
    <t>LV 24X22 LIŠTA VKLÁDACÍ (2m v kartonu)</t>
  </si>
  <si>
    <t>LH 40X40 LIŠTA HRANATÁ (2m v kartonu) - DVOJ. ZÁMEK</t>
  </si>
  <si>
    <t>TRUBKA OHEBNÁ STŘEDNÍ MECHANICKÁ O   DOLNOST</t>
  </si>
  <si>
    <t>1220 d 20   mm, pevně</t>
  </si>
  <si>
    <t>VODIČ JEDNOŽILOVÝ OHEBNÝ (CYA)</t>
  </si>
  <si>
    <t>H07V-K 1.5 mm2 , pevně</t>
  </si>
  <si>
    <t>VODIČ JEDNOŽILOVÝ, IZOLACE PVC</t>
  </si>
  <si>
    <t>CY 4 , pevně</t>
  </si>
  <si>
    <t>CY 16 , pevně</t>
  </si>
  <si>
    <t>A11       Krabice odbočná plastová, šedá, prázdná, IP 54,12 otv.</t>
  </si>
  <si>
    <t>HM6</t>
  </si>
  <si>
    <t>Plastová zásobní nádrž 20 l, PE a plastové záchytné vany 20 l, PE vč. prvotních náplní</t>
  </si>
  <si>
    <t>Automat pro řízení kvality vody. Dávkuje předem nastavené množství desinfekce a udržuje její maximální úroveň podle předem nastaveného redox potencialu. Udržuje zvolenou hodnotu pH. Soucást dodávky: Řídicí a vyhodnovací jednotka, sonda pH, redox sonda, jímky na sondy, peristaltická čerpadla, nástřikový ventil (2 ks), uzavírací armatura (2 ks)r, 100 W, 230 V</t>
  </si>
  <si>
    <t>Peristaltické čerpadlo dávkování flokulantu 20W, 230V</t>
  </si>
  <si>
    <t>PG21------ Vývodka PG21 s maticí</t>
  </si>
  <si>
    <t/>
  </si>
  <si>
    <t>B10/1 , char B, 1-pólový</t>
  </si>
  <si>
    <t>40-3 Páčkový spínač</t>
  </si>
  <si>
    <t>SM1- 6 Spouštěč motoru</t>
  </si>
  <si>
    <t>ŠNŮRA STŘEDNÍ PRYŽOVÁ</t>
  </si>
  <si>
    <t>H07RN-F-G 3x2.5 mm2 , pevně</t>
  </si>
  <si>
    <t>CYKY-J 5x1.5 mm2 , pevně</t>
  </si>
  <si>
    <t>PVC kabely a vodiče</t>
  </si>
  <si>
    <t>OHEBNÁ CHRÁNIČKA KOPOFLEX</t>
  </si>
  <si>
    <t>KF09040 světlost 32mm</t>
  </si>
  <si>
    <t>Trafo bezpečnostní   300 VA  bez jištění</t>
  </si>
  <si>
    <t>Ventil kulový lepicí  D 063</t>
  </si>
  <si>
    <t>Klapka zpětná pružinová D 063</t>
  </si>
  <si>
    <t>Klapka zpětná mezipřír DN 80  vč. přír. spoje</t>
  </si>
  <si>
    <t>Potrubí PVC  PN 10, DA 63 vč. fitinek, atd.</t>
  </si>
  <si>
    <t>Technologie kašny</t>
  </si>
  <si>
    <t>Datum: 03/2018</t>
  </si>
  <si>
    <t xml:space="preserve">REKONSTRUKCE KAŠNY NA NÁMĚSTÍ    
</t>
  </si>
  <si>
    <t>T. G. MASARYKA, CHOTĚBOŘ</t>
  </si>
  <si>
    <t>Vícevtokový mokroběžný vodoměr  kašny G 1"</t>
  </si>
  <si>
    <t>Čerpadlo středový výtrysk - monoblokové odstředivé čerpadlo s jedním oběhovým kolem. Materiálové provedení - tělo čerpadla z litiny, oběhové kolo z litiny, hřídel z nerezové oceli a mechanická ucpávka keramická s příměsi uhlíku. Třífázový motor z třídou izolace F a krytím IP 54., 400 V, 1,1 kW, Q - 28m3/hod, H - 7 m</t>
  </si>
  <si>
    <t>Čerpadlo výtrysků - monoblokové odstředivé čerpadlo s jedním oběhovým kolem. Materiálové provedení - tělo čerpadla z litiny, oběhové kolo z litiny, hřídel z nerezové oceli a mechanická ucpávka keramická s příměsi uhlíku. Třífázový motor z třídou izolace F a krytím IP 54., 400 V, 1,5 kW, Q - 57m3/hod, H - 6 m</t>
  </si>
  <si>
    <t>Čerpadlo středový výtrysk - monoblokové odstředivé čerpadlo s jedním oběhovým kolem. Materiálové provedení - tělo čerpadla z litiny, oběhové kolo z litiny, hřídel z nerezové oceli a mechanická ucpávka keramická s příměsi uhlíku. Třífázový motor z třídou izolace F a krytím IP 54., 400 V, 1,5 kW, Q - 52m3/hod, H - 6 m</t>
  </si>
  <si>
    <t>Předfiltr hrubých nečistot, připojení D 110, 33-ti litrů, sklolaminát s uzavírací sponou, vypouštěcí zátkou a nerezovým záchytným košem, velikost oka v koši 5 mm, max. tlak 1,5 bar</t>
  </si>
  <si>
    <t>Předfiltr hrubých nečistot, připojení D 140, 33-ti litrů, sklolaminát s uzavírací sponou, vypouštěcí zátkou a nerezovým záchytným košem, velikost oka v koši 5 mm, max. tlak 1,5 bar</t>
  </si>
  <si>
    <t>Monoblokové odstředivé čerpadlo s integrovaným předfiltrem pro zachycení hrubších nečistot. Materiálové provedení - tělo a oběhové kolo čerpadla  z termoplastu, hřídel z nerez oceli, koš filtru z polypropylenu, mechanická ucpávka keramická. Jednofázový motor z třídou izolace F a krytím IP 54.  230 V, 0,55 kW, Q - 10m3/hod, H - 10 m</t>
  </si>
  <si>
    <t>Plastový filtr D 500 v horní a spodní částí polyfúzně svařen. Osazen bočním  6  cestným ventilem,  manometrem, ručním odvzdušňovacím ventilkem a výpustí vody a písku. Max pracovní tlak 2,5 kg/cm². Filtrační náplň  křemičitý písek zrnitostí 1- 4 mm a 0,6-1,2 mm.</t>
  </si>
  <si>
    <r>
      <t xml:space="preserve">Tryska napěněného proudu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</rPr>
      <t xml:space="preserve"> 50 mm, připojení G 6/4", nerez</t>
    </r>
  </si>
  <si>
    <r>
      <t>Tryska parabolitického výtrysku</t>
    </r>
    <r>
      <rPr>
        <sz val="10"/>
        <rFont val="Calibri"/>
        <family val="2"/>
        <charset val="238"/>
      </rPr>
      <t>, připojení G 6/4", nerez</t>
    </r>
  </si>
  <si>
    <t>Kloub centrování trysky G 2"</t>
  </si>
  <si>
    <t>Kloub centrování trysky G 6/4"</t>
  </si>
  <si>
    <r>
      <t xml:space="preserve">Tryska napěněného proudu </t>
    </r>
    <r>
      <rPr>
        <sz val="10"/>
        <rFont val="Symbol"/>
        <family val="1"/>
        <charset val="2"/>
      </rPr>
      <t>Æ</t>
    </r>
    <r>
      <rPr>
        <sz val="8.5"/>
        <rFont val="Calibri"/>
        <family val="2"/>
        <charset val="238"/>
      </rPr>
      <t xml:space="preserve"> 75 mm, připojení G 2", </t>
    </r>
    <r>
      <rPr>
        <sz val="10"/>
        <rFont val="Calibri"/>
        <family val="2"/>
        <charset val="238"/>
      </rPr>
      <t>nerez</t>
    </r>
  </si>
  <si>
    <t>Světlo Led s dírou 9x3 W , 24 V, IP 68, nerez, bílá teplá barva</t>
  </si>
  <si>
    <t>Světlo Led na noze 9x3 W, 24 V, IP 68, nerez, bílá teplá barva</t>
  </si>
  <si>
    <t>Mezisoučet technologie kašny</t>
  </si>
  <si>
    <t>Prostup vypouštění kašny DN 100</t>
  </si>
  <si>
    <t>Prostup sání čerpadel DN 125</t>
  </si>
  <si>
    <t>Prostup sání a výtlaku čerpadel DN 50</t>
  </si>
  <si>
    <t>Prostup výtlak středové trysky DN 80</t>
  </si>
  <si>
    <t>Chránička kabelů DN 25</t>
  </si>
  <si>
    <t>Prostup odvětrání šachty DN 125</t>
  </si>
  <si>
    <t>Prostup dopouštění vody DN 25</t>
  </si>
  <si>
    <t>Prostup přípojky elektro DN 25</t>
  </si>
  <si>
    <t>Prostup kanalizační přípojky DN 125</t>
  </si>
  <si>
    <t>Prostup bezpečnostního přepadu DN 125</t>
  </si>
  <si>
    <t>Kombiprostup výtrysku a světla v kašně DN 50/25</t>
  </si>
  <si>
    <t>Kombiprostup výtrysku a světla v kašně DN 65/3x25</t>
  </si>
  <si>
    <t>Prostup bezpečnostního přepadu v kašně vč. nástavce</t>
  </si>
  <si>
    <t>Prostup filtrace v kašně DN 40 vč. trysky</t>
  </si>
  <si>
    <t>Kombiprostup sání čerpadel v kašně DN 100/2x125/50</t>
  </si>
  <si>
    <t>Rám kalníku v kašně</t>
  </si>
  <si>
    <t>Pororošt kalníku v kašně</t>
  </si>
  <si>
    <t>Ochranný koš kalníku v kašně</t>
  </si>
  <si>
    <t>Rám kalníku v šachtě</t>
  </si>
  <si>
    <t>Pororošt kalníku v šachtě</t>
  </si>
  <si>
    <t>Žebřík s výsuvným madlem v šachtě</t>
  </si>
  <si>
    <t>Potrubí PVC  KG SN 4, DA 125 vč. fitinek</t>
  </si>
  <si>
    <t>Automatická zpětná armatura proti vzduté vodě HL 710 DN125 s vyjímatelnou klapkou z nerezové oceli a revizním krytem k čištění</t>
  </si>
  <si>
    <t>Protizápachový sifon DN 125 KG s čistícími otvory a ovzdušněním</t>
  </si>
  <si>
    <t>Potrubí PVC  PN 10, DA 140 vč. fitinek, atd.</t>
  </si>
  <si>
    <t>Nástavec trysek DN 40</t>
  </si>
  <si>
    <t>Nástavec středové trysky DN 65</t>
  </si>
  <si>
    <t>Držáky světel</t>
  </si>
  <si>
    <t>Kombiprostup dopouštění DN 2x25 vč. napouštěcí armatury v kašně</t>
  </si>
  <si>
    <t>Klapka ruční  přír. DN 125 FL3 PN 16 vč. přír. spoje</t>
  </si>
  <si>
    <t>Klapka zpětná mezipřír DN 100  vč. přír. spoje</t>
  </si>
  <si>
    <t>Mosazné nožové šoupě D 063</t>
  </si>
  <si>
    <t>Odvětrávací sloupek L - 300 mm, DN 125</t>
  </si>
  <si>
    <t>modulární rozv. IP65 700x500x310</t>
  </si>
  <si>
    <t>FLP-275 V/4 240 kA (8/20)/4 póly, vyjímatelný modul varistoru</t>
  </si>
  <si>
    <t>Frekvenční měnič</t>
  </si>
  <si>
    <t>1,5/32B 1,5 kW, 380-480 V/3 fáze</t>
  </si>
  <si>
    <t>nastavení, naprogramování FM</t>
  </si>
  <si>
    <t>25/4/003 Chránič Ir=250A, typ A, 4-pól</t>
  </si>
  <si>
    <t>DK-KABELOVÉ KRABICOVÉ ROZVODKY IP 65</t>
  </si>
  <si>
    <t>K 8350 260x210x117, bez svorkovnice</t>
  </si>
  <si>
    <t>OSAZENÍ HMOŽDINKY</t>
  </si>
  <si>
    <t>Ks</t>
  </si>
  <si>
    <t>Anemometr</t>
  </si>
  <si>
    <t>Řídicí jednotka anemometru</t>
  </si>
  <si>
    <t>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</si>
</sst>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;[Red]#,##0\ &quot;Kč&quot;"/>
    <numFmt numFmtId="165" formatCode="#,##0.0"/>
  </numFmts>
  <fonts count="36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5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12"/>
      <name val="Times New Roman CE"/>
      <family val="1"/>
      <charset val="238"/>
    </font>
    <font>
      <u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indexed="8"/>
      <name val="Cambria"/>
      <family val="1"/>
      <charset val="238"/>
      <scheme val="major"/>
    </font>
    <font>
      <u/>
      <sz val="12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sz val="10"/>
      <name val="Symbol"/>
      <family val="1"/>
      <charset val="2"/>
    </font>
    <font>
      <sz val="8.5"/>
      <name val="Calibri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1" fillId="0" borderId="0"/>
    <xf numFmtId="0" fontId="14" fillId="0" borderId="0"/>
    <xf numFmtId="0" fontId="14" fillId="0" borderId="0"/>
    <xf numFmtId="0" fontId="15" fillId="0" borderId="0"/>
    <xf numFmtId="0" fontId="18" fillId="0" borderId="0"/>
  </cellStyleXfs>
  <cellXfs count="16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8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 applyBorder="1"/>
    <xf numFmtId="164" fontId="10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1" fillId="2" borderId="5" xfId="0" applyFont="1" applyFill="1" applyBorder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0" fontId="6" fillId="2" borderId="4" xfId="0" applyFont="1" applyFill="1" applyBorder="1"/>
    <xf numFmtId="0" fontId="9" fillId="2" borderId="5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11" fillId="2" borderId="4" xfId="0" applyFont="1" applyFill="1" applyBorder="1"/>
    <xf numFmtId="0" fontId="11" fillId="2" borderId="0" xfId="0" applyFont="1" applyFill="1" applyBorder="1" applyAlignment="1"/>
    <xf numFmtId="0" fontId="11" fillId="2" borderId="4" xfId="0" applyFont="1" applyFill="1" applyBorder="1" applyAlignment="1"/>
    <xf numFmtId="0" fontId="11" fillId="2" borderId="5" xfId="0" applyFont="1" applyFill="1" applyBorder="1"/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3" fillId="2" borderId="5" xfId="0" applyFont="1" applyFill="1" applyBorder="1"/>
    <xf numFmtId="0" fontId="10" fillId="2" borderId="8" xfId="0" applyFont="1" applyFill="1" applyBorder="1" applyAlignment="1">
      <alignment horizontal="left"/>
    </xf>
    <xf numFmtId="0" fontId="10" fillId="2" borderId="9" xfId="0" applyFont="1" applyFill="1" applyBorder="1" applyAlignment="1">
      <alignment horizontal="left"/>
    </xf>
    <xf numFmtId="0" fontId="10" fillId="2" borderId="10" xfId="0" applyFont="1" applyFill="1" applyBorder="1" applyAlignment="1">
      <alignment horizontal="right"/>
    </xf>
    <xf numFmtId="0" fontId="10" fillId="0" borderId="0" xfId="0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165" fontId="11" fillId="0" borderId="0" xfId="0" applyNumberFormat="1" applyFont="1" applyAlignment="1"/>
    <xf numFmtId="0" fontId="11" fillId="0" borderId="0" xfId="0" applyFont="1" applyFill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justify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9" fillId="0" borderId="0" xfId="0" applyFont="1" applyAlignment="1">
      <alignment horizontal="justify" vertical="center"/>
    </xf>
    <xf numFmtId="0" fontId="19" fillId="0" borderId="11" xfId="0" applyFont="1" applyBorder="1" applyAlignment="1">
      <alignment horizontal="justify" vertic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165" fontId="19" fillId="0" borderId="0" xfId="0" applyNumberFormat="1" applyFont="1" applyAlignment="1"/>
    <xf numFmtId="165" fontId="19" fillId="0" borderId="11" xfId="0" applyNumberFormat="1" applyFont="1" applyBorder="1" applyAlignment="1"/>
    <xf numFmtId="0" fontId="20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0" fillId="0" borderId="0" xfId="0" applyFont="1" applyFill="1" applyAlignment="1">
      <alignment horizontal="right"/>
    </xf>
    <xf numFmtId="0" fontId="19" fillId="0" borderId="0" xfId="0" applyFont="1" applyAlignment="1">
      <alignment horizontal="center" vertical="center"/>
    </xf>
    <xf numFmtId="165" fontId="19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Border="1"/>
    <xf numFmtId="165" fontId="19" fillId="0" borderId="0" xfId="0" applyNumberFormat="1" applyFont="1" applyBorder="1" applyAlignment="1"/>
    <xf numFmtId="0" fontId="21" fillId="0" borderId="0" xfId="0" applyFont="1" applyBorder="1"/>
    <xf numFmtId="164" fontId="2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center"/>
    </xf>
    <xf numFmtId="165" fontId="19" fillId="0" borderId="0" xfId="0" applyNumberFormat="1" applyFont="1" applyAlignment="1">
      <alignment horizontal="right"/>
    </xf>
    <xf numFmtId="0" fontId="19" fillId="0" borderId="11" xfId="0" applyFont="1" applyBorder="1"/>
    <xf numFmtId="0" fontId="19" fillId="0" borderId="0" xfId="0" applyFont="1" applyFill="1" applyBorder="1" applyAlignment="1">
      <alignment horizontal="center"/>
    </xf>
    <xf numFmtId="0" fontId="21" fillId="0" borderId="0" xfId="0" applyFont="1"/>
    <xf numFmtId="0" fontId="19" fillId="0" borderId="0" xfId="0" applyFont="1" applyAlignment="1">
      <alignment horizontal="left"/>
    </xf>
    <xf numFmtId="0" fontId="22" fillId="0" borderId="0" xfId="0" applyFont="1" applyBorder="1"/>
    <xf numFmtId="0" fontId="19" fillId="0" borderId="0" xfId="0" applyFont="1" applyBorder="1" applyAlignment="1">
      <alignment horizontal="left"/>
    </xf>
    <xf numFmtId="0" fontId="19" fillId="0" borderId="11" xfId="0" applyFont="1" applyFill="1" applyBorder="1" applyAlignment="1">
      <alignment horizontal="center"/>
    </xf>
    <xf numFmtId="165" fontId="19" fillId="0" borderId="11" xfId="0" applyNumberFormat="1" applyFont="1" applyBorder="1" applyAlignment="1">
      <alignment horizontal="right"/>
    </xf>
    <xf numFmtId="0" fontId="16" fillId="0" borderId="0" xfId="0" applyFont="1" applyBorder="1"/>
    <xf numFmtId="165" fontId="19" fillId="0" borderId="11" xfId="0" applyNumberFormat="1" applyFont="1" applyBorder="1" applyAlignment="1">
      <alignment vertical="center"/>
    </xf>
    <xf numFmtId="0" fontId="9" fillId="2" borderId="0" xfId="0" applyFont="1" applyFill="1" applyBorder="1" applyAlignment="1"/>
    <xf numFmtId="165" fontId="19" fillId="0" borderId="0" xfId="0" applyNumberFormat="1" applyFont="1" applyBorder="1" applyAlignment="1">
      <alignment vertical="center"/>
    </xf>
    <xf numFmtId="0" fontId="23" fillId="2" borderId="5" xfId="0" applyFont="1" applyFill="1" applyBorder="1"/>
    <xf numFmtId="0" fontId="19" fillId="2" borderId="0" xfId="0" applyFont="1" applyFill="1" applyBorder="1"/>
    <xf numFmtId="0" fontId="19" fillId="2" borderId="4" xfId="0" applyFont="1" applyFill="1" applyBorder="1"/>
    <xf numFmtId="0" fontId="19" fillId="2" borderId="5" xfId="0" applyFont="1" applyFill="1" applyBorder="1"/>
    <xf numFmtId="0" fontId="21" fillId="2" borderId="0" xfId="0" applyFont="1" applyFill="1" applyBorder="1"/>
    <xf numFmtId="0" fontId="24" fillId="2" borderId="0" xfId="0" applyFont="1" applyFill="1" applyBorder="1"/>
    <xf numFmtId="0" fontId="19" fillId="2" borderId="0" xfId="0" applyFont="1" applyFill="1" applyBorder="1" applyAlignment="1"/>
    <xf numFmtId="0" fontId="19" fillId="2" borderId="4" xfId="0" applyFont="1" applyFill="1" applyBorder="1" applyAlignment="1"/>
    <xf numFmtId="0" fontId="21" fillId="2" borderId="9" xfId="0" applyFont="1" applyFill="1" applyBorder="1" applyAlignment="1">
      <alignment horizontal="left"/>
    </xf>
    <xf numFmtId="0" fontId="21" fillId="2" borderId="9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1" fillId="2" borderId="10" xfId="0" applyFont="1" applyFill="1" applyBorder="1" applyAlignment="1">
      <alignment horizontal="right"/>
    </xf>
    <xf numFmtId="0" fontId="25" fillId="0" borderId="0" xfId="0" applyFont="1" applyFill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"/>
    </xf>
    <xf numFmtId="165" fontId="22" fillId="0" borderId="0" xfId="0" applyNumberFormat="1" applyFont="1"/>
    <xf numFmtId="0" fontId="19" fillId="0" borderId="12" xfId="0" applyFont="1" applyBorder="1" applyAlignment="1">
      <alignment horizontal="center"/>
    </xf>
    <xf numFmtId="0" fontId="19" fillId="0" borderId="12" xfId="0" applyFont="1" applyBorder="1"/>
    <xf numFmtId="0" fontId="22" fillId="0" borderId="12" xfId="0" applyFont="1" applyBorder="1"/>
    <xf numFmtId="165" fontId="19" fillId="0" borderId="12" xfId="0" applyNumberFormat="1" applyFont="1" applyBorder="1"/>
    <xf numFmtId="165" fontId="22" fillId="2" borderId="0" xfId="0" applyNumberFormat="1" applyFont="1" applyFill="1"/>
    <xf numFmtId="165" fontId="19" fillId="0" borderId="0" xfId="0" applyNumberFormat="1" applyFont="1"/>
    <xf numFmtId="165" fontId="19" fillId="0" borderId="0" xfId="0" applyNumberFormat="1" applyFont="1" applyBorder="1"/>
    <xf numFmtId="0" fontId="19" fillId="0" borderId="0" xfId="0" applyFont="1" applyBorder="1" applyAlignment="1">
      <alignment horizontal="right"/>
    </xf>
    <xf numFmtId="0" fontId="26" fillId="0" borderId="0" xfId="0" applyFont="1" applyBorder="1"/>
    <xf numFmtId="164" fontId="26" fillId="0" borderId="13" xfId="0" applyNumberFormat="1" applyFont="1" applyBorder="1" applyAlignment="1">
      <alignment horizontal="right"/>
    </xf>
    <xf numFmtId="164" fontId="22" fillId="0" borderId="0" xfId="0" applyNumberFormat="1" applyFont="1" applyBorder="1"/>
    <xf numFmtId="0" fontId="27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6" fillId="0" borderId="0" xfId="0" applyFont="1" applyBorder="1" applyAlignment="1">
      <alignment horizontal="left"/>
    </xf>
    <xf numFmtId="164" fontId="26" fillId="2" borderId="13" xfId="0" applyNumberFormat="1" applyFont="1" applyFill="1" applyBorder="1"/>
    <xf numFmtId="165" fontId="11" fillId="0" borderId="0" xfId="0" applyNumberFormat="1" applyFont="1" applyBorder="1"/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12" fillId="0" borderId="0" xfId="0" applyFont="1" applyFill="1" applyAlignment="1">
      <alignment horizontal="center"/>
    </xf>
    <xf numFmtId="0" fontId="11" fillId="0" borderId="0" xfId="0" applyFont="1" applyBorder="1" applyAlignment="1">
      <alignment horizontal="left"/>
    </xf>
    <xf numFmtId="165" fontId="11" fillId="0" borderId="0" xfId="0" applyNumberFormat="1" applyFont="1"/>
    <xf numFmtId="0" fontId="10" fillId="0" borderId="0" xfId="0" applyFont="1" applyBorder="1" applyAlignment="1">
      <alignment horizontal="right"/>
    </xf>
    <xf numFmtId="0" fontId="17" fillId="0" borderId="0" xfId="0" quotePrefix="1" applyFont="1"/>
    <xf numFmtId="0" fontId="12" fillId="0" borderId="0" xfId="0" applyFont="1"/>
    <xf numFmtId="0" fontId="21" fillId="2" borderId="6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 wrapText="1"/>
    </xf>
    <xf numFmtId="0" fontId="28" fillId="0" borderId="0" xfId="0" applyFont="1" applyAlignment="1">
      <alignment horizontal="center"/>
    </xf>
    <xf numFmtId="0" fontId="19" fillId="0" borderId="0" xfId="0" applyFont="1" applyFill="1" applyAlignment="1">
      <alignment horizontal="center" vertical="center"/>
    </xf>
    <xf numFmtId="49" fontId="29" fillId="0" borderId="0" xfId="1" applyNumberFormat="1" applyFont="1" applyFill="1" applyAlignment="1">
      <alignment horizontal="left" vertical="top" wrapText="1"/>
    </xf>
    <xf numFmtId="4" fontId="3" fillId="0" borderId="0" xfId="0" applyNumberFormat="1" applyFont="1"/>
    <xf numFmtId="0" fontId="19" fillId="0" borderId="11" xfId="0" applyFont="1" applyFill="1" applyBorder="1" applyAlignment="1">
      <alignment horizontal="center" vertical="center"/>
    </xf>
    <xf numFmtId="49" fontId="29" fillId="0" borderId="11" xfId="1" applyNumberFormat="1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center" vertical="center"/>
    </xf>
    <xf numFmtId="49" fontId="30" fillId="0" borderId="0" xfId="1" applyNumberFormat="1" applyFont="1" applyFill="1" applyBorder="1" applyAlignment="1">
      <alignment horizontal="left" vertical="top" wrapText="1"/>
    </xf>
    <xf numFmtId="0" fontId="26" fillId="0" borderId="0" xfId="0" applyFont="1"/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center"/>
    </xf>
    <xf numFmtId="0" fontId="19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0" borderId="0" xfId="0" applyFont="1"/>
    <xf numFmtId="0" fontId="31" fillId="0" borderId="0" xfId="0" applyFont="1" applyBorder="1" applyAlignment="1">
      <alignment horizontal="center"/>
    </xf>
    <xf numFmtId="0" fontId="27" fillId="0" borderId="0" xfId="0" applyFont="1" applyAlignment="1">
      <alignment horizontal="right"/>
    </xf>
    <xf numFmtId="164" fontId="26" fillId="0" borderId="0" xfId="0" applyNumberFormat="1" applyFont="1" applyAlignment="1">
      <alignment horizontal="right"/>
    </xf>
    <xf numFmtId="0" fontId="19" fillId="0" borderId="0" xfId="0" applyFont="1" applyAlignment="1">
      <alignment horizontal="left" vertical="center" wrapText="1"/>
    </xf>
    <xf numFmtId="49" fontId="32" fillId="0" borderId="0" xfId="1" applyNumberFormat="1" applyFont="1" applyFill="1" applyAlignment="1">
      <alignment horizontal="left" vertical="top" wrapText="1"/>
    </xf>
    <xf numFmtId="165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wrapText="1"/>
    </xf>
    <xf numFmtId="0" fontId="19" fillId="0" borderId="0" xfId="0" applyFont="1" applyBorder="1" applyAlignment="1">
      <alignment horizontal="center" vertical="center"/>
    </xf>
    <xf numFmtId="165" fontId="19" fillId="0" borderId="0" xfId="0" applyNumberFormat="1" applyFont="1" applyBorder="1" applyAlignment="1">
      <alignment horizontal="right" vertical="center"/>
    </xf>
    <xf numFmtId="0" fontId="19" fillId="0" borderId="11" xfId="0" applyFont="1" applyBorder="1" applyAlignment="1">
      <alignment horizontal="left" wrapText="1"/>
    </xf>
    <xf numFmtId="49" fontId="32" fillId="0" borderId="0" xfId="1" applyNumberFormat="1" applyFont="1" applyFill="1" applyAlignment="1">
      <alignment horizontal="left" vertical="center" wrapText="1"/>
    </xf>
    <xf numFmtId="49" fontId="29" fillId="0" borderId="0" xfId="1" applyNumberFormat="1" applyFont="1" applyFill="1" applyAlignment="1">
      <alignment horizontal="left" vertical="center" wrapText="1"/>
    </xf>
  </cellXfs>
  <cellStyles count="6">
    <cellStyle name="Normální" xfId="0" builtinId="0"/>
    <cellStyle name="Normální 2" xfId="1"/>
    <cellStyle name="Normální 2 2" xfId="2"/>
    <cellStyle name="Normální 3" xfId="3"/>
    <cellStyle name="normální 3 2" xfId="4"/>
    <cellStyle name="Normální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5" sqref="A5"/>
    </sheetView>
  </sheetViews>
  <sheetFormatPr defaultRowHeight="12.75" x14ac:dyDescent="0.2"/>
  <sheetData>
    <row r="1" spans="1:1" x14ac:dyDescent="0.2">
      <c r="A1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view="pageBreakPreview" zoomScaleNormal="100" zoomScaleSheetLayoutView="100" workbookViewId="0">
      <pane ySplit="9" topLeftCell="A10" activePane="bottomLeft" state="frozen"/>
      <selection activeCell="S52" sqref="S52"/>
      <selection pane="bottomLeft" activeCell="K39" sqref="K39"/>
    </sheetView>
  </sheetViews>
  <sheetFormatPr defaultRowHeight="12.75" x14ac:dyDescent="0.2"/>
  <cols>
    <col min="1" max="1" width="8.5703125" customWidth="1"/>
    <col min="2" max="2" width="3" customWidth="1"/>
    <col min="3" max="3" width="49.140625" customWidth="1"/>
    <col min="4" max="4" width="4.85546875" customWidth="1"/>
    <col min="5" max="5" width="7" customWidth="1"/>
    <col min="6" max="6" width="21.5703125" customWidth="1"/>
    <col min="7" max="7" width="8.28515625" customWidth="1"/>
  </cols>
  <sheetData>
    <row r="1" spans="1:6" x14ac:dyDescent="0.2">
      <c r="A1" s="22"/>
      <c r="B1" s="23"/>
      <c r="C1" s="23"/>
      <c r="D1" s="23"/>
      <c r="E1" s="23"/>
      <c r="F1" s="24"/>
    </row>
    <row r="2" spans="1:6" ht="19.5" x14ac:dyDescent="0.3">
      <c r="A2" s="91" t="s">
        <v>58</v>
      </c>
      <c r="B2" s="92"/>
      <c r="C2" s="92"/>
      <c r="D2" s="92"/>
      <c r="E2" s="92"/>
      <c r="F2" s="93"/>
    </row>
    <row r="3" spans="1:6" x14ac:dyDescent="0.2">
      <c r="A3" s="94"/>
      <c r="B3" s="92"/>
      <c r="C3" s="95"/>
      <c r="D3" s="95"/>
      <c r="E3" s="92"/>
      <c r="F3" s="93"/>
    </row>
    <row r="4" spans="1:6" ht="15" x14ac:dyDescent="0.25">
      <c r="A4" s="32" t="s">
        <v>24</v>
      </c>
      <c r="B4" s="89" t="s">
        <v>134</v>
      </c>
      <c r="C4" s="33"/>
      <c r="D4" s="95"/>
      <c r="E4" s="92"/>
      <c r="F4" s="93"/>
    </row>
    <row r="5" spans="1:6" ht="15" x14ac:dyDescent="0.25">
      <c r="A5" s="32"/>
      <c r="B5" s="33" t="s">
        <v>135</v>
      </c>
      <c r="C5" s="33"/>
      <c r="D5" s="95" t="s">
        <v>14</v>
      </c>
      <c r="E5" s="92"/>
      <c r="F5" s="93"/>
    </row>
    <row r="6" spans="1:6" ht="15" x14ac:dyDescent="0.25">
      <c r="A6" s="32" t="s">
        <v>57</v>
      </c>
      <c r="B6" s="33" t="s">
        <v>132</v>
      </c>
      <c r="C6" s="33"/>
      <c r="D6" s="95" t="s">
        <v>15</v>
      </c>
      <c r="E6" s="92"/>
      <c r="F6" s="93"/>
    </row>
    <row r="7" spans="1:6" ht="15" x14ac:dyDescent="0.25">
      <c r="A7" s="32"/>
      <c r="B7" s="33"/>
      <c r="C7" s="33"/>
      <c r="D7" s="95" t="s">
        <v>133</v>
      </c>
      <c r="E7" s="97"/>
      <c r="F7" s="98"/>
    </row>
    <row r="8" spans="1:6" ht="15.75" thickBot="1" x14ac:dyDescent="0.3">
      <c r="A8" s="32"/>
      <c r="B8" s="33"/>
      <c r="C8" s="35"/>
      <c r="D8" s="35"/>
      <c r="E8" s="35"/>
      <c r="F8" s="36"/>
    </row>
    <row r="9" spans="1:6" s="3" customFormat="1" ht="34.5" customHeight="1" thickBot="1" x14ac:dyDescent="0.3">
      <c r="A9" s="40"/>
      <c r="B9" s="43"/>
      <c r="C9" s="99" t="s">
        <v>5</v>
      </c>
      <c r="D9" s="100" t="s">
        <v>7</v>
      </c>
      <c r="E9" s="101" t="s">
        <v>6</v>
      </c>
      <c r="F9" s="102" t="s">
        <v>12</v>
      </c>
    </row>
    <row r="10" spans="1:6" s="3" customFormat="1" ht="15.75" x14ac:dyDescent="0.25">
      <c r="A10" s="14"/>
      <c r="B10" s="13"/>
      <c r="C10" s="14"/>
      <c r="D10" s="14"/>
      <c r="E10" s="14"/>
      <c r="F10" s="15"/>
    </row>
    <row r="11" spans="1:6" s="3" customFormat="1" ht="15.75" x14ac:dyDescent="0.25">
      <c r="A11" s="14"/>
      <c r="B11" s="13"/>
      <c r="C11" s="14"/>
      <c r="D11" s="14"/>
      <c r="E11" s="14"/>
      <c r="F11" s="15"/>
    </row>
    <row r="12" spans="1:6" s="3" customFormat="1" ht="17.25" x14ac:dyDescent="0.3">
      <c r="A12" s="65"/>
      <c r="B12" s="103" t="s">
        <v>59</v>
      </c>
      <c r="C12" s="104"/>
      <c r="D12" s="64"/>
      <c r="E12" s="65"/>
      <c r="F12" s="66"/>
    </row>
    <row r="13" spans="1:6" s="3" customFormat="1" ht="15.75" x14ac:dyDescent="0.25">
      <c r="A13" s="65"/>
      <c r="B13" s="76"/>
      <c r="C13" s="67"/>
      <c r="D13" s="67"/>
      <c r="E13" s="65"/>
      <c r="F13" s="66"/>
    </row>
    <row r="14" spans="1:6" s="3" customFormat="1" ht="15.75" x14ac:dyDescent="0.25">
      <c r="A14" s="59"/>
      <c r="B14" s="76"/>
      <c r="C14" s="104" t="s">
        <v>60</v>
      </c>
      <c r="D14" s="105">
        <v>1</v>
      </c>
      <c r="E14" s="105" t="s">
        <v>9</v>
      </c>
      <c r="F14" s="106">
        <f>Technologie!G38</f>
        <v>0</v>
      </c>
    </row>
    <row r="15" spans="1:6" s="3" customFormat="1" ht="6.75" customHeight="1" x14ac:dyDescent="0.25">
      <c r="A15" s="59"/>
      <c r="B15" s="76"/>
      <c r="C15" s="104"/>
      <c r="D15" s="105"/>
      <c r="E15" s="105"/>
      <c r="F15" s="106"/>
    </row>
    <row r="16" spans="1:6" s="3" customFormat="1" ht="15.75" x14ac:dyDescent="0.25">
      <c r="A16" s="59"/>
      <c r="B16" s="76"/>
      <c r="C16" s="104" t="s">
        <v>61</v>
      </c>
      <c r="D16" s="105">
        <v>1</v>
      </c>
      <c r="E16" s="105" t="s">
        <v>9</v>
      </c>
      <c r="F16" s="106">
        <f>Technologie!G69</f>
        <v>0</v>
      </c>
    </row>
    <row r="17" spans="1:6" s="3" customFormat="1" ht="6.75" customHeight="1" x14ac:dyDescent="0.25">
      <c r="A17" s="59"/>
      <c r="B17" s="76"/>
      <c r="C17" s="104"/>
      <c r="D17" s="105"/>
      <c r="E17" s="105"/>
      <c r="F17" s="106"/>
    </row>
    <row r="18" spans="1:6" s="3" customFormat="1" ht="15.75" x14ac:dyDescent="0.25">
      <c r="A18" s="59"/>
      <c r="B18" s="76"/>
      <c r="C18" s="104" t="s">
        <v>62</v>
      </c>
      <c r="D18" s="105">
        <v>1</v>
      </c>
      <c r="E18" s="105" t="s">
        <v>9</v>
      </c>
      <c r="F18" s="106">
        <f>Technologie!G103</f>
        <v>0</v>
      </c>
    </row>
    <row r="19" spans="1:6" s="3" customFormat="1" ht="6.75" customHeight="1" x14ac:dyDescent="0.25">
      <c r="A19" s="59"/>
      <c r="B19" s="76"/>
      <c r="C19" s="104"/>
      <c r="D19" s="105"/>
      <c r="E19" s="105"/>
      <c r="F19" s="106"/>
    </row>
    <row r="20" spans="1:6" s="3" customFormat="1" ht="15.75" x14ac:dyDescent="0.25">
      <c r="A20" s="59"/>
      <c r="B20" s="76"/>
      <c r="C20" s="104" t="s">
        <v>63</v>
      </c>
      <c r="D20" s="105">
        <v>1</v>
      </c>
      <c r="E20" s="105" t="s">
        <v>9</v>
      </c>
      <c r="F20" s="106">
        <f>Technologie!G116</f>
        <v>0</v>
      </c>
    </row>
    <row r="21" spans="1:6" s="3" customFormat="1" ht="16.5" thickBot="1" x14ac:dyDescent="0.3">
      <c r="A21" s="107"/>
      <c r="B21" s="108"/>
      <c r="C21" s="109"/>
      <c r="D21" s="109"/>
      <c r="E21" s="109"/>
      <c r="F21" s="110"/>
    </row>
    <row r="22" spans="1:6" s="3" customFormat="1" ht="15.75" x14ac:dyDescent="0.25">
      <c r="A22" s="59"/>
      <c r="B22" s="76"/>
      <c r="C22" s="104" t="s">
        <v>64</v>
      </c>
      <c r="D22" s="104"/>
      <c r="E22" s="104"/>
      <c r="F22" s="111">
        <f>SUM(F14:F20)</f>
        <v>0</v>
      </c>
    </row>
    <row r="23" spans="1:6" s="3" customFormat="1" ht="15.75" x14ac:dyDescent="0.25">
      <c r="A23" s="59"/>
      <c r="B23" s="76"/>
      <c r="C23" s="76"/>
      <c r="D23" s="104"/>
      <c r="E23" s="104"/>
      <c r="F23" s="112"/>
    </row>
    <row r="24" spans="1:6" s="3" customFormat="1" ht="15.75" x14ac:dyDescent="0.25">
      <c r="A24" s="59"/>
      <c r="B24" s="76"/>
      <c r="C24" s="76"/>
      <c r="D24" s="104"/>
      <c r="E24" s="104"/>
      <c r="F24" s="112"/>
    </row>
    <row r="25" spans="1:6" s="3" customFormat="1" ht="17.25" x14ac:dyDescent="0.3">
      <c r="A25" s="59"/>
      <c r="B25" s="103" t="s">
        <v>65</v>
      </c>
      <c r="C25" s="76"/>
      <c r="D25" s="59"/>
      <c r="E25" s="59"/>
      <c r="F25" s="112"/>
    </row>
    <row r="26" spans="1:6" s="3" customFormat="1" ht="15.75" x14ac:dyDescent="0.25">
      <c r="A26" s="59"/>
      <c r="B26" s="76"/>
      <c r="C26" s="76"/>
      <c r="D26" s="59"/>
      <c r="E26" s="59"/>
      <c r="F26" s="112"/>
    </row>
    <row r="27" spans="1:6" s="3" customFormat="1" ht="15.75" x14ac:dyDescent="0.25">
      <c r="A27" s="59"/>
      <c r="B27" s="76"/>
      <c r="C27" s="83" t="s">
        <v>66</v>
      </c>
      <c r="D27" s="105">
        <v>1</v>
      </c>
      <c r="E27" s="105" t="s">
        <v>9</v>
      </c>
      <c r="F27" s="106">
        <f>'Elektroinstalace '!G65</f>
        <v>0</v>
      </c>
    </row>
    <row r="28" spans="1:6" s="3" customFormat="1" ht="6.75" customHeight="1" x14ac:dyDescent="0.25">
      <c r="A28" s="59"/>
      <c r="B28" s="76"/>
      <c r="C28" s="83"/>
      <c r="D28" s="105"/>
      <c r="E28" s="105"/>
      <c r="F28" s="106"/>
    </row>
    <row r="29" spans="1:6" s="3" customFormat="1" ht="15.75" x14ac:dyDescent="0.25">
      <c r="A29" s="59"/>
      <c r="B29" s="76"/>
      <c r="C29" s="104" t="s">
        <v>63</v>
      </c>
      <c r="D29" s="105">
        <v>1</v>
      </c>
      <c r="E29" s="105" t="s">
        <v>9</v>
      </c>
      <c r="F29" s="106">
        <f>'Elektroinstalace '!G75</f>
        <v>0</v>
      </c>
    </row>
    <row r="30" spans="1:6" s="3" customFormat="1" ht="16.5" thickBot="1" x14ac:dyDescent="0.3">
      <c r="A30" s="107"/>
      <c r="B30" s="108"/>
      <c r="C30" s="108"/>
      <c r="D30" s="107"/>
      <c r="E30" s="107"/>
      <c r="F30" s="110"/>
    </row>
    <row r="31" spans="1:6" s="3" customFormat="1" ht="15.75" x14ac:dyDescent="0.25">
      <c r="A31" s="59"/>
      <c r="B31" s="71"/>
      <c r="C31" s="83" t="s">
        <v>67</v>
      </c>
      <c r="D31" s="60"/>
      <c r="E31" s="60"/>
      <c r="F31" s="111">
        <f>SUM(F27:F30)</f>
        <v>0</v>
      </c>
    </row>
    <row r="32" spans="1:6" s="3" customFormat="1" ht="15.75" x14ac:dyDescent="0.25">
      <c r="A32" s="59"/>
      <c r="B32" s="71"/>
      <c r="C32" s="71"/>
      <c r="D32" s="60"/>
      <c r="E32" s="60"/>
      <c r="F32" s="113"/>
    </row>
    <row r="33" spans="1:6" s="3" customFormat="1" ht="16.5" thickBot="1" x14ac:dyDescent="0.3">
      <c r="A33" s="60"/>
      <c r="B33" s="71"/>
      <c r="C33" s="71"/>
      <c r="D33" s="71"/>
      <c r="E33" s="60"/>
      <c r="F33" s="114"/>
    </row>
    <row r="34" spans="1:6" s="3" customFormat="1" ht="16.5" thickBot="1" x14ac:dyDescent="0.3">
      <c r="A34" s="60"/>
      <c r="B34" s="71"/>
      <c r="C34" s="115" t="s">
        <v>68</v>
      </c>
      <c r="D34" s="73"/>
      <c r="E34" s="60"/>
      <c r="F34" s="116">
        <f>SUM(F22,F31)</f>
        <v>0</v>
      </c>
    </row>
    <row r="35" spans="1:6" s="3" customFormat="1" ht="15.75" x14ac:dyDescent="0.25">
      <c r="A35" s="60"/>
      <c r="B35" s="71"/>
      <c r="C35" s="115"/>
      <c r="D35" s="73"/>
      <c r="E35" s="73"/>
      <c r="F35" s="71"/>
    </row>
    <row r="36" spans="1:6" s="3" customFormat="1" ht="15.75" x14ac:dyDescent="0.25">
      <c r="A36" s="60"/>
      <c r="B36" s="71"/>
      <c r="C36" s="115" t="s">
        <v>69</v>
      </c>
      <c r="D36" s="73"/>
      <c r="E36" s="73"/>
      <c r="F36" s="117">
        <f>F34*0.21</f>
        <v>0</v>
      </c>
    </row>
    <row r="37" spans="1:6" s="3" customFormat="1" ht="16.5" thickBot="1" x14ac:dyDescent="0.3">
      <c r="A37" s="60"/>
      <c r="B37" s="71"/>
      <c r="C37" s="118"/>
      <c r="D37" s="119"/>
      <c r="E37" s="60"/>
      <c r="F37" s="71"/>
    </row>
    <row r="38" spans="1:6" s="3" customFormat="1" ht="16.5" thickBot="1" x14ac:dyDescent="0.3">
      <c r="A38" s="60"/>
      <c r="B38" s="71"/>
      <c r="C38" s="120" t="s">
        <v>70</v>
      </c>
      <c r="D38" s="119"/>
      <c r="E38" s="60"/>
      <c r="F38" s="121">
        <f>SUM(F34:F36)</f>
        <v>0</v>
      </c>
    </row>
    <row r="39" spans="1:6" s="3" customFormat="1" ht="15.75" x14ac:dyDescent="0.25">
      <c r="A39" s="71"/>
      <c r="B39" s="71"/>
      <c r="C39" s="71"/>
      <c r="D39" s="71"/>
      <c r="E39" s="60"/>
      <c r="F39" s="113"/>
    </row>
    <row r="40" spans="1:6" s="3" customFormat="1" ht="15.75" x14ac:dyDescent="0.25">
      <c r="A40" s="18"/>
      <c r="B40" s="18"/>
      <c r="C40" s="18"/>
      <c r="D40" s="18"/>
      <c r="E40" s="18"/>
      <c r="F40" s="122"/>
    </row>
    <row r="41" spans="1:6" s="3" customFormat="1" ht="15.75" x14ac:dyDescent="0.25">
      <c r="A41" s="18"/>
      <c r="B41" s="18"/>
      <c r="C41" s="18"/>
      <c r="D41" s="18"/>
      <c r="E41" s="18"/>
      <c r="F41" s="122"/>
    </row>
    <row r="42" spans="1:6" s="3" customFormat="1" ht="15.75" x14ac:dyDescent="0.25">
      <c r="A42" s="123"/>
      <c r="B42" s="18"/>
      <c r="C42" s="18"/>
      <c r="D42" s="18"/>
      <c r="E42" s="123"/>
      <c r="F42" s="122"/>
    </row>
    <row r="43" spans="1:6" s="7" customFormat="1" ht="15.75" x14ac:dyDescent="0.25">
      <c r="A43" s="123"/>
      <c r="B43" s="18"/>
      <c r="C43" s="18"/>
      <c r="D43" s="18"/>
      <c r="E43" s="123"/>
      <c r="F43" s="122"/>
    </row>
    <row r="44" spans="1:6" s="7" customFormat="1" ht="15.75" x14ac:dyDescent="0.25">
      <c r="A44" s="123"/>
      <c r="B44" s="18"/>
      <c r="C44" s="18"/>
      <c r="D44" s="18"/>
      <c r="E44" s="123"/>
      <c r="F44" s="18"/>
    </row>
    <row r="45" spans="1:6" s="7" customFormat="1" ht="15.75" x14ac:dyDescent="0.25">
      <c r="A45" s="123"/>
      <c r="B45" s="18"/>
      <c r="C45" s="124"/>
      <c r="D45" s="124"/>
      <c r="E45" s="123"/>
      <c r="F45" s="47"/>
    </row>
    <row r="46" spans="1:6" s="3" customFormat="1" ht="15.75" x14ac:dyDescent="0.25">
      <c r="A46" s="18"/>
      <c r="B46" s="18"/>
      <c r="C46" s="18"/>
      <c r="D46" s="18"/>
      <c r="E46" s="18"/>
      <c r="F46" s="18"/>
    </row>
    <row r="47" spans="1:6" s="3" customFormat="1" ht="15.75" x14ac:dyDescent="0.25">
      <c r="A47" s="16"/>
      <c r="B47" s="13"/>
      <c r="C47" s="13"/>
      <c r="D47" s="13"/>
      <c r="E47" s="16"/>
      <c r="F47" s="15"/>
    </row>
    <row r="48" spans="1:6" s="3" customFormat="1" ht="15.75" x14ac:dyDescent="0.25">
      <c r="A48" s="16"/>
      <c r="B48" s="13"/>
      <c r="C48" s="125"/>
      <c r="D48" s="125"/>
      <c r="E48" s="14"/>
      <c r="F48" s="15"/>
    </row>
    <row r="49" spans="1:6" s="3" customFormat="1" ht="15.75" x14ac:dyDescent="0.25">
      <c r="A49" s="13"/>
      <c r="B49" s="13"/>
      <c r="C49" s="20"/>
      <c r="D49" s="20"/>
      <c r="E49" s="14"/>
      <c r="F49" s="15"/>
    </row>
    <row r="50" spans="1:6" s="3" customFormat="1" ht="15.75" x14ac:dyDescent="0.25">
      <c r="A50" s="13"/>
      <c r="B50" s="13"/>
      <c r="C50" s="126"/>
      <c r="D50" s="16"/>
      <c r="E50" s="16"/>
      <c r="F50" s="127"/>
    </row>
    <row r="51" spans="1:6" s="3" customFormat="1" ht="15.75" x14ac:dyDescent="0.25">
      <c r="A51" s="18"/>
      <c r="B51" s="18"/>
      <c r="C51" s="126"/>
      <c r="D51" s="123"/>
      <c r="E51" s="123"/>
      <c r="F51" s="122"/>
    </row>
    <row r="52" spans="1:6" s="3" customFormat="1" ht="15.75" x14ac:dyDescent="0.25">
      <c r="A52" s="18"/>
      <c r="B52" s="18"/>
      <c r="C52" s="126"/>
      <c r="D52" s="123"/>
      <c r="E52" s="123"/>
      <c r="F52" s="122"/>
    </row>
    <row r="53" spans="1:6" s="3" customFormat="1" ht="15.75" x14ac:dyDescent="0.25">
      <c r="A53" s="18"/>
      <c r="B53" s="18"/>
      <c r="C53" s="18"/>
      <c r="D53" s="123"/>
      <c r="E53" s="123"/>
      <c r="F53" s="122"/>
    </row>
    <row r="54" spans="1:6" s="3" customFormat="1" ht="15.75" x14ac:dyDescent="0.25">
      <c r="A54" s="18"/>
      <c r="B54" s="18"/>
      <c r="C54" s="126"/>
      <c r="D54" s="123"/>
      <c r="E54" s="123"/>
      <c r="F54" s="122"/>
    </row>
    <row r="55" spans="1:6" s="3" customFormat="1" ht="15.75" x14ac:dyDescent="0.25">
      <c r="A55" s="18"/>
      <c r="B55" s="18"/>
      <c r="C55" s="18"/>
      <c r="D55" s="18"/>
      <c r="E55" s="18"/>
      <c r="F55" s="122"/>
    </row>
    <row r="56" spans="1:6" s="3" customFormat="1" ht="15.75" x14ac:dyDescent="0.25">
      <c r="A56" s="18"/>
      <c r="B56" s="18"/>
      <c r="C56" s="124"/>
      <c r="D56" s="124"/>
      <c r="E56" s="123"/>
      <c r="F56" s="122"/>
    </row>
    <row r="57" spans="1:6" s="3" customFormat="1" ht="15.75" x14ac:dyDescent="0.25">
      <c r="A57" s="13"/>
      <c r="B57" s="13"/>
      <c r="C57" s="13"/>
      <c r="D57" s="13"/>
      <c r="E57" s="13"/>
      <c r="F57" s="127"/>
    </row>
    <row r="58" spans="1:6" s="3" customFormat="1" ht="15.75" x14ac:dyDescent="0.25">
      <c r="A58" s="13"/>
      <c r="B58" s="13"/>
      <c r="C58" s="13"/>
      <c r="D58" s="13"/>
      <c r="E58" s="13"/>
      <c r="F58" s="13"/>
    </row>
    <row r="59" spans="1:6" s="3" customFormat="1" ht="15.75" x14ac:dyDescent="0.25">
      <c r="A59" s="13"/>
      <c r="B59" s="13"/>
      <c r="C59" s="13"/>
      <c r="D59" s="13"/>
      <c r="E59" s="13"/>
      <c r="F59" s="13"/>
    </row>
    <row r="60" spans="1:6" s="3" customFormat="1" ht="15.75" x14ac:dyDescent="0.25">
      <c r="A60" s="13"/>
      <c r="B60" s="13"/>
      <c r="C60" s="13"/>
      <c r="D60" s="13"/>
      <c r="E60" s="13"/>
      <c r="F60" s="13"/>
    </row>
    <row r="61" spans="1:6" s="3" customFormat="1" ht="15.75" x14ac:dyDescent="0.25">
      <c r="A61" s="13"/>
      <c r="B61" s="13"/>
      <c r="C61" s="13"/>
      <c r="D61" s="13"/>
      <c r="E61" s="13"/>
      <c r="F61" s="13"/>
    </row>
    <row r="62" spans="1:6" s="3" customFormat="1" ht="15.75" x14ac:dyDescent="0.25">
      <c r="A62" s="13"/>
      <c r="B62" s="13"/>
      <c r="C62" s="13"/>
      <c r="D62" s="13"/>
      <c r="E62" s="13"/>
      <c r="F62" s="13"/>
    </row>
    <row r="63" spans="1:6" s="3" customFormat="1" ht="15.75" x14ac:dyDescent="0.25">
      <c r="A63" s="16"/>
      <c r="B63" s="13"/>
      <c r="C63" s="20"/>
      <c r="D63" s="20"/>
      <c r="E63" s="16"/>
      <c r="F63" s="17"/>
    </row>
    <row r="64" spans="1:6" s="3" customFormat="1" ht="15.75" x14ac:dyDescent="0.25">
      <c r="A64" s="16"/>
      <c r="B64" s="13"/>
      <c r="C64" s="21"/>
      <c r="D64" s="21"/>
      <c r="E64" s="16"/>
      <c r="F64" s="17"/>
    </row>
    <row r="65" spans="1:6" s="3" customFormat="1" ht="14.25" customHeight="1" x14ac:dyDescent="0.25">
      <c r="A65" s="16"/>
      <c r="B65" s="13"/>
      <c r="C65" s="13"/>
      <c r="D65" s="16"/>
      <c r="E65" s="16"/>
      <c r="F65" s="127"/>
    </row>
    <row r="66" spans="1:6" s="3" customFormat="1" ht="15.75" x14ac:dyDescent="0.25">
      <c r="A66" s="16"/>
      <c r="B66" s="13"/>
      <c r="C66" s="13"/>
      <c r="D66" s="16"/>
      <c r="E66" s="16"/>
      <c r="F66" s="127"/>
    </row>
    <row r="67" spans="1:6" s="3" customFormat="1" ht="15.75" x14ac:dyDescent="0.25">
      <c r="A67" s="16"/>
      <c r="B67" s="13"/>
      <c r="C67" s="13"/>
      <c r="D67" s="16"/>
      <c r="E67" s="16"/>
      <c r="F67" s="127"/>
    </row>
    <row r="68" spans="1:6" s="3" customFormat="1" ht="15.75" x14ac:dyDescent="0.25">
      <c r="A68" s="16"/>
      <c r="B68" s="13"/>
      <c r="C68" s="13"/>
      <c r="D68" s="16"/>
      <c r="E68" s="16"/>
      <c r="F68" s="127"/>
    </row>
    <row r="69" spans="1:6" s="3" customFormat="1" ht="15.75" x14ac:dyDescent="0.25">
      <c r="A69" s="16"/>
      <c r="B69" s="124"/>
      <c r="C69" s="13"/>
      <c r="D69" s="123"/>
      <c r="E69" s="123"/>
      <c r="F69" s="127"/>
    </row>
    <row r="70" spans="1:6" s="3" customFormat="1" ht="15.75" x14ac:dyDescent="0.25">
      <c r="A70" s="123"/>
      <c r="B70" s="18"/>
      <c r="C70" s="18"/>
      <c r="D70" s="123"/>
      <c r="E70" s="123"/>
      <c r="F70" s="122"/>
    </row>
    <row r="71" spans="1:6" s="3" customFormat="1" ht="15.75" x14ac:dyDescent="0.25">
      <c r="A71" s="123"/>
      <c r="B71" s="18"/>
      <c r="C71" s="18"/>
      <c r="D71" s="18"/>
      <c r="E71" s="18"/>
      <c r="F71" s="18"/>
    </row>
    <row r="72" spans="1:6" s="3" customFormat="1" ht="15.75" x14ac:dyDescent="0.25">
      <c r="A72" s="18"/>
      <c r="B72" s="18"/>
      <c r="C72" s="124"/>
      <c r="D72" s="124"/>
      <c r="E72" s="18"/>
      <c r="F72" s="47"/>
    </row>
    <row r="73" spans="1:6" s="3" customFormat="1" ht="15.75" x14ac:dyDescent="0.25">
      <c r="A73" s="18"/>
      <c r="B73" s="18"/>
      <c r="C73" s="124"/>
      <c r="D73" s="124"/>
      <c r="E73" s="46"/>
      <c r="F73" s="128"/>
    </row>
    <row r="74" spans="1:6" s="3" customFormat="1" ht="15.75" x14ac:dyDescent="0.25">
      <c r="A74" s="129"/>
      <c r="B74" s="13"/>
      <c r="C74" s="130"/>
      <c r="D74" s="130"/>
      <c r="E74" s="20"/>
      <c r="F74" s="21"/>
    </row>
    <row r="75" spans="1:6" s="3" customFormat="1" ht="15.75" x14ac:dyDescent="0.25">
      <c r="A75" s="13"/>
      <c r="B75" s="13"/>
      <c r="C75" s="13"/>
      <c r="D75" s="13"/>
      <c r="E75" s="13"/>
      <c r="F75" s="13"/>
    </row>
    <row r="76" spans="1:6" s="3" customFormat="1" ht="15.75" x14ac:dyDescent="0.25">
      <c r="A76" s="9"/>
      <c r="B76" s="9"/>
      <c r="C76" s="9"/>
      <c r="D76" s="9"/>
      <c r="E76" s="9"/>
      <c r="F76" s="9"/>
    </row>
    <row r="77" spans="1:6" s="3" customFormat="1" ht="15.75" x14ac:dyDescent="0.25">
      <c r="A77" s="9"/>
      <c r="B77" s="9"/>
      <c r="C77" s="9"/>
      <c r="D77" s="9"/>
      <c r="E77" s="9"/>
      <c r="F77" s="9"/>
    </row>
    <row r="78" spans="1:6" s="3" customFormat="1" ht="15.75" x14ac:dyDescent="0.25">
      <c r="A78" s="9"/>
      <c r="B78" s="9"/>
      <c r="C78" s="9"/>
      <c r="D78" s="9"/>
      <c r="E78" s="9"/>
      <c r="F78" s="9"/>
    </row>
    <row r="79" spans="1:6" s="3" customFormat="1" ht="15.75" x14ac:dyDescent="0.25">
      <c r="A79" s="9"/>
      <c r="B79" s="9"/>
      <c r="C79" s="9"/>
      <c r="D79" s="9"/>
      <c r="E79" s="9"/>
      <c r="F79" s="9"/>
    </row>
    <row r="80" spans="1:6" s="3" customFormat="1" ht="15.75" x14ac:dyDescent="0.25">
      <c r="A80" s="9"/>
      <c r="B80" s="9"/>
      <c r="C80" s="9"/>
      <c r="D80" s="9"/>
      <c r="E80" s="9"/>
      <c r="F80" s="9"/>
    </row>
    <row r="81" spans="1:6" s="3" customFormat="1" ht="15.75" x14ac:dyDescent="0.25">
      <c r="A81" s="9"/>
      <c r="B81" s="9"/>
      <c r="C81" s="9"/>
      <c r="D81" s="9"/>
      <c r="E81" s="9"/>
      <c r="F81" s="9"/>
    </row>
    <row r="82" spans="1:6" s="3" customFormat="1" ht="15.75" x14ac:dyDescent="0.25">
      <c r="A82" s="9"/>
      <c r="B82" s="9"/>
      <c r="C82" s="9"/>
      <c r="D82" s="9"/>
      <c r="E82" s="9"/>
      <c r="F82" s="9"/>
    </row>
    <row r="83" spans="1:6" s="3" customFormat="1" ht="15.75" x14ac:dyDescent="0.25">
      <c r="A83" s="9"/>
      <c r="B83" s="9"/>
      <c r="C83" s="9"/>
      <c r="D83" s="9"/>
      <c r="E83" s="9"/>
      <c r="F83" s="9"/>
    </row>
    <row r="84" spans="1:6" s="3" customFormat="1" ht="15.75" x14ac:dyDescent="0.25">
      <c r="A84" s="9"/>
      <c r="B84" s="9"/>
      <c r="C84" s="9"/>
      <c r="D84" s="9"/>
      <c r="E84" s="9"/>
      <c r="F84" s="9"/>
    </row>
    <row r="85" spans="1:6" s="3" customFormat="1" ht="15.75" x14ac:dyDescent="0.25">
      <c r="A85" s="9"/>
      <c r="B85" s="9"/>
      <c r="C85" s="9"/>
      <c r="D85" s="9"/>
      <c r="E85" s="9"/>
      <c r="F85" s="9"/>
    </row>
    <row r="86" spans="1:6" s="3" customFormat="1" ht="15.75" x14ac:dyDescent="0.25">
      <c r="A86" s="9"/>
      <c r="B86" s="9"/>
      <c r="C86" s="9"/>
      <c r="D86" s="9"/>
      <c r="E86" s="9"/>
      <c r="F86" s="9"/>
    </row>
    <row r="87" spans="1:6" s="3" customFormat="1" ht="15.75" x14ac:dyDescent="0.25">
      <c r="A87" s="9"/>
      <c r="B87" s="9"/>
      <c r="C87" s="9"/>
      <c r="D87" s="9"/>
      <c r="E87" s="9"/>
      <c r="F87" s="9"/>
    </row>
    <row r="88" spans="1:6" s="3" customFormat="1" ht="15.75" x14ac:dyDescent="0.25">
      <c r="A88" s="9"/>
      <c r="B88" s="9"/>
      <c r="C88" s="9"/>
      <c r="D88" s="9"/>
      <c r="E88" s="9"/>
      <c r="F88" s="9"/>
    </row>
    <row r="89" spans="1:6" s="3" customFormat="1" ht="15.75" x14ac:dyDescent="0.25">
      <c r="A89" s="9"/>
      <c r="B89" s="9"/>
      <c r="C89" s="9"/>
      <c r="D89" s="9"/>
      <c r="E89" s="9"/>
      <c r="F89" s="9"/>
    </row>
    <row r="90" spans="1:6" s="3" customFormat="1" ht="15.75" x14ac:dyDescent="0.25">
      <c r="A90" s="9"/>
      <c r="B90" s="9"/>
      <c r="C90" s="9"/>
      <c r="D90" s="9"/>
      <c r="E90" s="9"/>
      <c r="F90" s="9"/>
    </row>
    <row r="91" spans="1:6" s="3" customFormat="1" ht="15.75" x14ac:dyDescent="0.25">
      <c r="A91" s="9"/>
      <c r="B91" s="9"/>
      <c r="C91" s="9"/>
      <c r="D91" s="9"/>
      <c r="E91" s="9"/>
      <c r="F91" s="9"/>
    </row>
    <row r="92" spans="1:6" s="3" customFormat="1" ht="15.75" x14ac:dyDescent="0.25">
      <c r="A92" s="9"/>
      <c r="B92" s="9"/>
      <c r="C92" s="9"/>
      <c r="D92" s="9"/>
      <c r="E92" s="9"/>
      <c r="F92" s="9"/>
    </row>
    <row r="93" spans="1:6" s="3" customFormat="1" ht="15.75" x14ac:dyDescent="0.25">
      <c r="A93" s="9"/>
      <c r="B93" s="9"/>
      <c r="C93" s="9"/>
      <c r="D93" s="9"/>
      <c r="E93" s="9"/>
      <c r="F93" s="9"/>
    </row>
    <row r="94" spans="1:6" s="3" customFormat="1" ht="15.75" x14ac:dyDescent="0.25">
      <c r="A94" s="9"/>
      <c r="B94" s="9"/>
      <c r="C94" s="9"/>
      <c r="D94" s="9"/>
      <c r="E94" s="9"/>
      <c r="F94" s="9"/>
    </row>
    <row r="95" spans="1:6" s="3" customFormat="1" ht="15.75" x14ac:dyDescent="0.25">
      <c r="A95" s="9"/>
      <c r="B95" s="9"/>
      <c r="C95" s="9"/>
      <c r="D95" s="9"/>
      <c r="E95" s="9"/>
      <c r="F95" s="9"/>
    </row>
    <row r="96" spans="1:6" s="3" customFormat="1" ht="15.75" x14ac:dyDescent="0.25">
      <c r="A96" s="11"/>
      <c r="B96" s="9"/>
      <c r="C96" s="9"/>
      <c r="D96" s="9"/>
      <c r="E96" s="9"/>
      <c r="F96" s="10"/>
    </row>
    <row r="97" spans="1:6" s="3" customFormat="1" ht="15.75" x14ac:dyDescent="0.25">
      <c r="A97" s="11"/>
      <c r="B97" s="9"/>
      <c r="C97" s="9"/>
      <c r="D97" s="9"/>
      <c r="E97" s="11"/>
      <c r="F97" s="9"/>
    </row>
    <row r="98" spans="1:6" s="3" customFormat="1" ht="15.75" x14ac:dyDescent="0.25">
      <c r="A98" s="11"/>
      <c r="B98" s="9"/>
      <c r="C98" s="9"/>
      <c r="D98" s="9"/>
      <c r="E98" s="11"/>
      <c r="F98" s="9"/>
    </row>
    <row r="99" spans="1:6" s="3" customFormat="1" ht="15.75" x14ac:dyDescent="0.25">
      <c r="A99" s="11"/>
      <c r="B99" s="9"/>
      <c r="C99" s="9"/>
      <c r="D99" s="9"/>
      <c r="E99" s="11"/>
      <c r="F99" s="9"/>
    </row>
    <row r="100" spans="1:6" s="3" customFormat="1" ht="15.75" x14ac:dyDescent="0.25">
      <c r="A100" s="11"/>
      <c r="B100" s="9"/>
      <c r="C100" s="9"/>
      <c r="D100" s="9"/>
      <c r="E100" s="11"/>
      <c r="F100" s="9"/>
    </row>
    <row r="101" spans="1:6" s="3" customFormat="1" ht="15.75" x14ac:dyDescent="0.25">
      <c r="A101" s="11"/>
      <c r="B101" s="9"/>
      <c r="C101" s="9"/>
      <c r="D101" s="9"/>
      <c r="E101" s="11"/>
      <c r="F101" s="9"/>
    </row>
    <row r="102" spans="1:6" s="3" customFormat="1" ht="15.75" x14ac:dyDescent="0.25">
      <c r="A102" s="11"/>
      <c r="B102" s="9"/>
      <c r="C102" s="9"/>
      <c r="D102" s="9"/>
      <c r="E102" s="11"/>
      <c r="F102" s="9"/>
    </row>
    <row r="103" spans="1:6" s="3" customFormat="1" ht="15.75" x14ac:dyDescent="0.25">
      <c r="A103" s="11"/>
      <c r="B103" s="9"/>
      <c r="C103" s="9"/>
      <c r="D103" s="9"/>
      <c r="E103" s="11"/>
      <c r="F103" s="9"/>
    </row>
    <row r="104" spans="1:6" s="3" customFormat="1" ht="15.75" x14ac:dyDescent="0.25">
      <c r="A104" s="11"/>
      <c r="B104" s="9"/>
      <c r="C104" s="9"/>
      <c r="D104" s="9"/>
      <c r="E104" s="11"/>
      <c r="F104" s="9"/>
    </row>
    <row r="105" spans="1:6" s="3" customFormat="1" ht="15.75" x14ac:dyDescent="0.25">
      <c r="A105" s="11"/>
      <c r="B105" s="9"/>
      <c r="C105" s="9"/>
      <c r="D105" s="9"/>
      <c r="E105" s="11"/>
      <c r="F105" s="9"/>
    </row>
    <row r="106" spans="1:6" s="3" customFormat="1" ht="15.75" x14ac:dyDescent="0.25">
      <c r="A106" s="11"/>
      <c r="B106" s="9"/>
      <c r="C106" s="9"/>
      <c r="D106" s="9"/>
      <c r="E106" s="11"/>
      <c r="F106" s="9"/>
    </row>
    <row r="107" spans="1:6" s="3" customFormat="1" ht="15.75" x14ac:dyDescent="0.25">
      <c r="A107" s="11"/>
      <c r="B107" s="9"/>
      <c r="C107" s="9"/>
      <c r="D107" s="9"/>
      <c r="E107" s="11"/>
      <c r="F107" s="9"/>
    </row>
    <row r="108" spans="1:6" s="3" customFormat="1" ht="15.75" x14ac:dyDescent="0.25">
      <c r="A108" s="11"/>
      <c r="B108" s="9"/>
      <c r="C108" s="9"/>
      <c r="D108" s="9"/>
      <c r="E108" s="11"/>
      <c r="F108" s="9"/>
    </row>
    <row r="109" spans="1:6" s="3" customFormat="1" ht="15.75" x14ac:dyDescent="0.25">
      <c r="A109" s="11"/>
      <c r="B109" s="9"/>
      <c r="C109" s="9"/>
      <c r="D109" s="9"/>
      <c r="E109" s="11"/>
      <c r="F109" s="9"/>
    </row>
    <row r="110" spans="1:6" s="3" customFormat="1" ht="15.75" x14ac:dyDescent="0.25">
      <c r="A110" s="11"/>
      <c r="B110" s="9"/>
      <c r="C110" s="9"/>
      <c r="D110" s="9"/>
      <c r="E110" s="11"/>
      <c r="F110" s="9"/>
    </row>
    <row r="111" spans="1:6" s="3" customFormat="1" ht="15.75" x14ac:dyDescent="0.25">
      <c r="A111" s="11"/>
      <c r="B111" s="9"/>
      <c r="C111" s="9"/>
      <c r="D111" s="9"/>
      <c r="E111" s="11"/>
      <c r="F111" s="9"/>
    </row>
    <row r="112" spans="1:6" s="3" customFormat="1" ht="15.75" x14ac:dyDescent="0.25">
      <c r="A112" s="11"/>
      <c r="B112" s="9"/>
      <c r="C112" s="9"/>
      <c r="D112" s="9"/>
      <c r="E112" s="11"/>
      <c r="F112" s="9"/>
    </row>
    <row r="113" spans="1:6" s="3" customFormat="1" ht="15.75" x14ac:dyDescent="0.25">
      <c r="A113" s="11"/>
      <c r="B113" s="9"/>
      <c r="C113" s="9"/>
      <c r="D113" s="9"/>
      <c r="E113" s="11"/>
      <c r="F113" s="9"/>
    </row>
    <row r="114" spans="1:6" s="3" customFormat="1" ht="15.75" x14ac:dyDescent="0.25">
      <c r="A114" s="11"/>
      <c r="B114" s="9"/>
      <c r="C114" s="9"/>
      <c r="D114" s="9"/>
      <c r="E114" s="11"/>
      <c r="F114" s="9"/>
    </row>
    <row r="115" spans="1:6" s="3" customFormat="1" ht="15.75" x14ac:dyDescent="0.25">
      <c r="A115" s="11"/>
      <c r="B115" s="9"/>
      <c r="C115" s="9"/>
      <c r="D115" s="9"/>
      <c r="E115" s="11"/>
      <c r="F115" s="9"/>
    </row>
    <row r="116" spans="1:6" s="3" customFormat="1" ht="15.75" x14ac:dyDescent="0.25">
      <c r="A116" s="11"/>
      <c r="B116" s="9"/>
      <c r="C116" s="9"/>
      <c r="D116" s="9"/>
      <c r="E116" s="11"/>
      <c r="F116" s="9"/>
    </row>
    <row r="117" spans="1:6" s="3" customFormat="1" ht="15.75" x14ac:dyDescent="0.25">
      <c r="A117" s="11"/>
      <c r="B117" s="9"/>
      <c r="C117" s="9"/>
      <c r="D117" s="9"/>
      <c r="E117" s="11"/>
      <c r="F117" s="9"/>
    </row>
    <row r="118" spans="1:6" s="3" customFormat="1" ht="15.75" x14ac:dyDescent="0.25">
      <c r="A118" s="11"/>
      <c r="B118" s="9"/>
      <c r="C118" s="9"/>
      <c r="D118" s="9"/>
      <c r="E118" s="11"/>
      <c r="F118" s="9"/>
    </row>
    <row r="119" spans="1:6" s="3" customFormat="1" ht="15.75" x14ac:dyDescent="0.25">
      <c r="A119" s="11"/>
      <c r="B119" s="9"/>
      <c r="C119" s="9"/>
      <c r="D119" s="9"/>
      <c r="E119" s="11"/>
      <c r="F119" s="9"/>
    </row>
    <row r="120" spans="1:6" s="3" customFormat="1" ht="15.75" x14ac:dyDescent="0.25">
      <c r="A120" s="11"/>
      <c r="B120" s="9"/>
      <c r="C120" s="9"/>
      <c r="D120" s="9"/>
      <c r="E120" s="11"/>
      <c r="F120" s="9"/>
    </row>
    <row r="121" spans="1:6" s="3" customFormat="1" ht="15.75" x14ac:dyDescent="0.25">
      <c r="A121" s="11"/>
      <c r="B121" s="9"/>
      <c r="C121" s="9"/>
      <c r="D121" s="9"/>
      <c r="E121" s="11"/>
      <c r="F121" s="9"/>
    </row>
    <row r="122" spans="1:6" s="3" customFormat="1" ht="15.75" x14ac:dyDescent="0.25">
      <c r="A122" s="11"/>
      <c r="B122" s="9"/>
      <c r="C122" s="9"/>
      <c r="D122" s="9"/>
      <c r="E122" s="11"/>
      <c r="F122" s="9"/>
    </row>
    <row r="123" spans="1:6" s="3" customFormat="1" ht="15.75" x14ac:dyDescent="0.25">
      <c r="A123" s="11"/>
      <c r="B123" s="9"/>
      <c r="C123" s="9"/>
      <c r="D123" s="9"/>
      <c r="E123" s="11"/>
      <c r="F123" s="9"/>
    </row>
    <row r="124" spans="1:6" s="3" customFormat="1" ht="15.75" x14ac:dyDescent="0.25">
      <c r="A124" s="11"/>
      <c r="B124" s="9"/>
      <c r="C124" s="9"/>
      <c r="D124" s="9"/>
      <c r="E124" s="11"/>
      <c r="F124" s="9"/>
    </row>
    <row r="125" spans="1:6" s="3" customFormat="1" ht="15.75" x14ac:dyDescent="0.25">
      <c r="A125" s="11"/>
      <c r="B125" s="9"/>
      <c r="C125" s="9"/>
      <c r="D125" s="9"/>
      <c r="E125" s="11"/>
      <c r="F125" s="9"/>
    </row>
    <row r="126" spans="1:6" s="3" customFormat="1" ht="15.75" x14ac:dyDescent="0.25">
      <c r="A126" s="11"/>
      <c r="B126" s="9"/>
      <c r="C126" s="9"/>
      <c r="D126" s="9"/>
      <c r="E126" s="11"/>
      <c r="F126" s="9"/>
    </row>
    <row r="127" spans="1:6" s="3" customFormat="1" ht="15.75" x14ac:dyDescent="0.25">
      <c r="A127" s="4"/>
      <c r="E127" s="4"/>
    </row>
    <row r="128" spans="1:6" s="3" customFormat="1" ht="15.75" x14ac:dyDescent="0.25">
      <c r="A128" s="4"/>
      <c r="E128" s="4"/>
    </row>
    <row r="129" spans="1:5" s="3" customFormat="1" ht="15.75" x14ac:dyDescent="0.25">
      <c r="A129" s="4"/>
      <c r="E129" s="4"/>
    </row>
    <row r="130" spans="1:5" s="3" customFormat="1" ht="15.75" x14ac:dyDescent="0.25">
      <c r="A130" s="4"/>
      <c r="E130" s="4"/>
    </row>
    <row r="131" spans="1:5" s="3" customFormat="1" ht="15.75" x14ac:dyDescent="0.25">
      <c r="A131" s="4"/>
      <c r="E131" s="4"/>
    </row>
    <row r="132" spans="1:5" s="3" customFormat="1" ht="15.75" x14ac:dyDescent="0.25">
      <c r="A132" s="4"/>
      <c r="E132" s="4"/>
    </row>
    <row r="133" spans="1:5" s="3" customFormat="1" ht="15.75" x14ac:dyDescent="0.25">
      <c r="A133" s="4"/>
      <c r="E133" s="4"/>
    </row>
    <row r="134" spans="1:5" s="3" customFormat="1" ht="15.75" x14ac:dyDescent="0.25">
      <c r="A134" s="4"/>
      <c r="E134" s="4"/>
    </row>
    <row r="135" spans="1:5" s="3" customFormat="1" ht="15.75" x14ac:dyDescent="0.25">
      <c r="A135" s="4"/>
      <c r="E135" s="4"/>
    </row>
    <row r="136" spans="1:5" s="3" customFormat="1" ht="15.75" x14ac:dyDescent="0.25">
      <c r="A136" s="4"/>
      <c r="E136" s="4"/>
    </row>
    <row r="137" spans="1:5" s="3" customFormat="1" ht="15.75" x14ac:dyDescent="0.25">
      <c r="A137" s="4"/>
      <c r="E137" s="4"/>
    </row>
    <row r="138" spans="1:5" s="3" customFormat="1" ht="15.75" x14ac:dyDescent="0.25">
      <c r="A138" s="4"/>
      <c r="E138" s="4"/>
    </row>
    <row r="139" spans="1:5" s="3" customFormat="1" ht="15.75" x14ac:dyDescent="0.25">
      <c r="A139" s="4"/>
      <c r="E139" s="4"/>
    </row>
    <row r="140" spans="1:5" s="3" customFormat="1" ht="15.75" x14ac:dyDescent="0.25">
      <c r="A140" s="4"/>
      <c r="E140" s="4"/>
    </row>
    <row r="141" spans="1:5" s="3" customFormat="1" ht="15.75" x14ac:dyDescent="0.25">
      <c r="A141" s="4"/>
      <c r="E141" s="4"/>
    </row>
    <row r="142" spans="1:5" s="3" customFormat="1" ht="15.75" x14ac:dyDescent="0.25">
      <c r="A142" s="4"/>
      <c r="E142" s="4"/>
    </row>
    <row r="143" spans="1:5" s="3" customFormat="1" ht="15.75" x14ac:dyDescent="0.25">
      <c r="A143" s="4"/>
      <c r="E143" s="4"/>
    </row>
    <row r="144" spans="1:5" s="3" customFormat="1" ht="15.75" x14ac:dyDescent="0.25">
      <c r="A144" s="4"/>
      <c r="E144" s="4"/>
    </row>
    <row r="145" spans="1:5" s="3" customFormat="1" ht="15.75" x14ac:dyDescent="0.25">
      <c r="A145" s="4"/>
      <c r="E145" s="4"/>
    </row>
    <row r="146" spans="1:5" s="3" customFormat="1" ht="15.75" x14ac:dyDescent="0.25">
      <c r="A146" s="4"/>
      <c r="E146" s="4"/>
    </row>
    <row r="147" spans="1:5" s="3" customFormat="1" ht="15.75" x14ac:dyDescent="0.25">
      <c r="A147" s="4"/>
      <c r="E147" s="4"/>
    </row>
    <row r="148" spans="1:5" s="3" customFormat="1" ht="15.75" x14ac:dyDescent="0.25">
      <c r="A148" s="4"/>
      <c r="E148" s="4"/>
    </row>
    <row r="149" spans="1:5" s="3" customFormat="1" ht="15.75" x14ac:dyDescent="0.25">
      <c r="A149" s="4"/>
      <c r="E149" s="4"/>
    </row>
    <row r="150" spans="1:5" s="3" customFormat="1" ht="15.75" x14ac:dyDescent="0.25">
      <c r="A150" s="4"/>
      <c r="E150" s="4"/>
    </row>
    <row r="151" spans="1:5" s="3" customFormat="1" ht="15.75" x14ac:dyDescent="0.25">
      <c r="A151" s="4"/>
      <c r="E151" s="4"/>
    </row>
    <row r="152" spans="1:5" s="3" customFormat="1" ht="15.75" x14ac:dyDescent="0.25">
      <c r="A152" s="4"/>
      <c r="E152" s="4"/>
    </row>
    <row r="153" spans="1:5" s="3" customFormat="1" ht="15.75" x14ac:dyDescent="0.25">
      <c r="A153" s="4"/>
      <c r="E153" s="4"/>
    </row>
    <row r="154" spans="1:5" s="3" customFormat="1" ht="15.75" x14ac:dyDescent="0.25">
      <c r="A154" s="4"/>
      <c r="E154" s="4"/>
    </row>
    <row r="155" spans="1:5" s="3" customFormat="1" ht="15.75" x14ac:dyDescent="0.25">
      <c r="A155" s="4"/>
      <c r="E155" s="4"/>
    </row>
    <row r="156" spans="1:5" s="3" customFormat="1" ht="15.75" x14ac:dyDescent="0.25">
      <c r="A156" s="4"/>
      <c r="E156" s="4"/>
    </row>
    <row r="157" spans="1:5" s="3" customFormat="1" ht="15.75" x14ac:dyDescent="0.25">
      <c r="A157" s="4"/>
      <c r="E157" s="4"/>
    </row>
    <row r="158" spans="1:5" s="3" customFormat="1" ht="15.75" x14ac:dyDescent="0.25">
      <c r="A158" s="4"/>
      <c r="E158" s="4"/>
    </row>
    <row r="159" spans="1:5" s="3" customFormat="1" ht="15.75" x14ac:dyDescent="0.25">
      <c r="A159" s="4"/>
      <c r="E159" s="4"/>
    </row>
    <row r="160" spans="1:5" s="3" customFormat="1" ht="15.75" x14ac:dyDescent="0.25">
      <c r="A160" s="6"/>
      <c r="B160" s="7"/>
      <c r="C160" s="7"/>
      <c r="D160" s="7"/>
      <c r="E160" s="6"/>
    </row>
    <row r="161" spans="1:5" s="3" customFormat="1" ht="15.75" x14ac:dyDescent="0.25"/>
    <row r="162" spans="1:5" s="3" customFormat="1" ht="15.75" x14ac:dyDescent="0.25">
      <c r="A162" s="4"/>
      <c r="E162" s="4"/>
    </row>
    <row r="163" spans="1:5" s="3" customFormat="1" ht="15.75" x14ac:dyDescent="0.25"/>
    <row r="164" spans="1:5" s="3" customFormat="1" ht="15.75" x14ac:dyDescent="0.25"/>
    <row r="165" spans="1:5" s="3" customFormat="1" ht="15.75" x14ac:dyDescent="0.25"/>
    <row r="166" spans="1:5" s="3" customFormat="1" ht="15.75" x14ac:dyDescent="0.25"/>
    <row r="167" spans="1:5" s="3" customFormat="1" ht="15.75" x14ac:dyDescent="0.25"/>
    <row r="168" spans="1:5" s="3" customFormat="1" ht="15.75" x14ac:dyDescent="0.25"/>
    <row r="169" spans="1:5" s="3" customFormat="1" ht="15.75" x14ac:dyDescent="0.25"/>
    <row r="170" spans="1:5" s="3" customFormat="1" ht="15.75" x14ac:dyDescent="0.25"/>
    <row r="171" spans="1:5" s="3" customFormat="1" ht="15.75" x14ac:dyDescent="0.25"/>
    <row r="172" spans="1:5" s="3" customFormat="1" ht="15.75" x14ac:dyDescent="0.25"/>
    <row r="173" spans="1:5" s="3" customFormat="1" ht="15.75" x14ac:dyDescent="0.25"/>
    <row r="174" spans="1:5" s="3" customFormat="1" ht="15.75" x14ac:dyDescent="0.25"/>
    <row r="175" spans="1:5" s="3" customFormat="1" ht="15.75" x14ac:dyDescent="0.25"/>
    <row r="176" spans="1:5" s="3" customFormat="1" ht="15.75" x14ac:dyDescent="0.25"/>
    <row r="177" s="3" customFormat="1" ht="15.75" x14ac:dyDescent="0.25"/>
    <row r="178" s="3" customFormat="1" ht="13.5" customHeight="1" x14ac:dyDescent="0.25"/>
    <row r="179" s="3" customFormat="1" ht="15.75" x14ac:dyDescent="0.25"/>
    <row r="180" s="3" customFormat="1" ht="15.75" x14ac:dyDescent="0.25"/>
    <row r="181" s="3" customFormat="1" ht="15.75" x14ac:dyDescent="0.25"/>
    <row r="182" s="3" customFormat="1" ht="15.75" x14ac:dyDescent="0.25"/>
    <row r="183" s="3" customFormat="1" ht="15.75" x14ac:dyDescent="0.25"/>
    <row r="184" s="3" customFormat="1" ht="15.75" x14ac:dyDescent="0.25"/>
    <row r="185" s="3" customFormat="1" ht="15.75" x14ac:dyDescent="0.25"/>
    <row r="186" s="3" customFormat="1" ht="15.75" x14ac:dyDescent="0.25"/>
    <row r="187" s="7" customFormat="1" ht="14.25" customHeight="1" x14ac:dyDescent="0.25"/>
    <row r="188" s="7" customFormat="1" ht="14.25" customHeight="1" x14ac:dyDescent="0.25"/>
    <row r="189" s="3" customFormat="1" ht="18.75" customHeight="1" x14ac:dyDescent="0.25"/>
    <row r="190" s="3" customFormat="1" ht="18" customHeight="1" x14ac:dyDescent="0.25"/>
    <row r="191" s="3" customFormat="1" ht="19.5" customHeight="1" x14ac:dyDescent="0.25"/>
    <row r="192" s="3" customFormat="1" ht="15.75" x14ac:dyDescent="0.25"/>
    <row r="193" spans="1:6" s="3" customFormat="1" ht="15.75" x14ac:dyDescent="0.25"/>
    <row r="194" spans="1:6" s="3" customFormat="1" ht="15.75" x14ac:dyDescent="0.25"/>
    <row r="195" spans="1:6" s="3" customFormat="1" ht="15.75" x14ac:dyDescent="0.25"/>
    <row r="196" spans="1:6" s="3" customFormat="1" ht="15.75" x14ac:dyDescent="0.25"/>
    <row r="197" spans="1:6" s="3" customFormat="1" ht="15.75" x14ac:dyDescent="0.25"/>
    <row r="198" spans="1:6" s="3" customFormat="1" ht="15.75" x14ac:dyDescent="0.25"/>
    <row r="199" spans="1:6" s="3" customFormat="1" ht="15.75" x14ac:dyDescent="0.25"/>
    <row r="200" spans="1:6" s="3" customFormat="1" ht="15.75" x14ac:dyDescent="0.25"/>
    <row r="201" spans="1:6" s="3" customFormat="1" ht="15.75" x14ac:dyDescent="0.25"/>
    <row r="202" spans="1:6" s="3" customFormat="1" ht="15.75" x14ac:dyDescent="0.25">
      <c r="A202" s="4"/>
      <c r="F202" s="2"/>
    </row>
    <row r="203" spans="1:6" s="3" customFormat="1" ht="15.75" x14ac:dyDescent="0.25">
      <c r="A203" s="4"/>
    </row>
    <row r="204" spans="1:6" s="3" customFormat="1" ht="15.75" x14ac:dyDescent="0.25">
      <c r="E204" s="1"/>
    </row>
  </sheetData>
  <printOptions gridLines="1"/>
  <pageMargins left="0.39370078740157483" right="0.27559055118110237" top="0.59055118110236227" bottom="0.59055118110236227" header="0.23622047244094491" footer="0.27559055118110237"/>
  <pageSetup paperSize="9" orientation="portrait" r:id="rId1"/>
  <headerFooter alignWithMargins="0">
    <oddFooter>Stránka &amp;P z &amp;N</oddFooter>
  </headerFooter>
  <rowBreaks count="2" manualBreakCount="2">
    <brk id="54" max="6" man="1"/>
    <brk id="9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7"/>
  <sheetViews>
    <sheetView tabSelected="1" view="pageBreakPreview" topLeftCell="A22" zoomScale="115" zoomScaleNormal="100" zoomScaleSheetLayoutView="115" workbookViewId="0">
      <selection activeCell="G134" sqref="G134"/>
    </sheetView>
  </sheetViews>
  <sheetFormatPr defaultRowHeight="12.75" x14ac:dyDescent="0.2"/>
  <cols>
    <col min="1" max="1" width="7.85546875" customWidth="1"/>
    <col min="2" max="2" width="12.42578125" customWidth="1"/>
    <col min="3" max="3" width="42.42578125" customWidth="1"/>
    <col min="4" max="4" width="4.5703125" customWidth="1"/>
    <col min="5" max="5" width="6.85546875" customWidth="1"/>
    <col min="6" max="6" width="9.28515625" customWidth="1"/>
    <col min="7" max="7" width="14.28515625" customWidth="1"/>
    <col min="8" max="8" width="22" customWidth="1"/>
  </cols>
  <sheetData>
    <row r="1" spans="1:7" x14ac:dyDescent="0.2">
      <c r="A1" s="22"/>
      <c r="B1" s="23"/>
      <c r="C1" s="23"/>
      <c r="D1" s="23"/>
      <c r="E1" s="23"/>
      <c r="F1" s="23"/>
      <c r="G1" s="24"/>
    </row>
    <row r="2" spans="1:7" ht="19.5" x14ac:dyDescent="0.3">
      <c r="A2" s="42" t="s">
        <v>197</v>
      </c>
      <c r="B2" s="25"/>
      <c r="C2" s="25"/>
      <c r="D2" s="25"/>
      <c r="E2" s="25"/>
      <c r="F2" s="25"/>
      <c r="G2" s="26"/>
    </row>
    <row r="3" spans="1:7" x14ac:dyDescent="0.2">
      <c r="A3" s="27"/>
      <c r="B3" s="28"/>
      <c r="C3" s="29"/>
      <c r="D3" s="29"/>
      <c r="E3" s="30"/>
      <c r="F3" s="30"/>
      <c r="G3" s="31"/>
    </row>
    <row r="4" spans="1:7" ht="15" x14ac:dyDescent="0.25">
      <c r="A4" s="32" t="s">
        <v>24</v>
      </c>
      <c r="B4" s="89" t="s">
        <v>134</v>
      </c>
      <c r="C4" s="33"/>
      <c r="D4" s="34"/>
      <c r="E4" s="35"/>
      <c r="F4" s="35"/>
      <c r="G4" s="36"/>
    </row>
    <row r="5" spans="1:7" ht="15" x14ac:dyDescent="0.25">
      <c r="A5" s="32"/>
      <c r="B5" s="33" t="s">
        <v>135</v>
      </c>
      <c r="C5" s="33"/>
      <c r="D5" s="34" t="s">
        <v>14</v>
      </c>
      <c r="E5" s="35"/>
      <c r="F5" s="35"/>
      <c r="G5" s="36"/>
    </row>
    <row r="6" spans="1:7" ht="15" x14ac:dyDescent="0.25">
      <c r="A6" s="32" t="s">
        <v>57</v>
      </c>
      <c r="B6" s="33" t="s">
        <v>132</v>
      </c>
      <c r="C6" s="33"/>
      <c r="D6" s="34" t="s">
        <v>15</v>
      </c>
      <c r="E6" s="35"/>
      <c r="F6" s="35"/>
      <c r="G6" s="36"/>
    </row>
    <row r="7" spans="1:7" ht="15" x14ac:dyDescent="0.25">
      <c r="A7" s="32" t="s">
        <v>25</v>
      </c>
      <c r="B7" s="33" t="s">
        <v>56</v>
      </c>
      <c r="C7" s="33"/>
      <c r="D7" s="34" t="s">
        <v>133</v>
      </c>
      <c r="E7" s="37"/>
      <c r="F7" s="37"/>
      <c r="G7" s="38"/>
    </row>
    <row r="8" spans="1:7" ht="13.5" thickBot="1" x14ac:dyDescent="0.25">
      <c r="A8" s="39"/>
      <c r="B8" s="35"/>
      <c r="C8" s="35"/>
      <c r="D8" s="35"/>
      <c r="E8" s="35"/>
      <c r="F8" s="35"/>
      <c r="G8" s="36"/>
    </row>
    <row r="9" spans="1:7" s="3" customFormat="1" ht="34.5" customHeight="1" thickBot="1" x14ac:dyDescent="0.3">
      <c r="A9" s="40" t="s">
        <v>13</v>
      </c>
      <c r="B9" s="43" t="s">
        <v>4</v>
      </c>
      <c r="C9" s="44" t="s">
        <v>5</v>
      </c>
      <c r="D9" s="48" t="s">
        <v>7</v>
      </c>
      <c r="E9" s="41" t="s">
        <v>6</v>
      </c>
      <c r="F9" s="49" t="s">
        <v>0</v>
      </c>
      <c r="G9" s="45" t="s">
        <v>12</v>
      </c>
    </row>
    <row r="10" spans="1:7" s="3" customFormat="1" ht="15.75" x14ac:dyDescent="0.25">
      <c r="A10" s="14"/>
      <c r="B10" s="13"/>
      <c r="C10" s="14"/>
      <c r="D10" s="14"/>
      <c r="E10" s="14"/>
      <c r="F10" s="15"/>
      <c r="G10" s="15"/>
    </row>
    <row r="11" spans="1:7" s="3" customFormat="1" ht="15.75" x14ac:dyDescent="0.25">
      <c r="A11" s="14"/>
      <c r="B11" s="13"/>
      <c r="C11" s="64" t="s">
        <v>19</v>
      </c>
      <c r="D11" s="64"/>
      <c r="E11" s="65"/>
      <c r="F11" s="66"/>
      <c r="G11" s="66"/>
    </row>
    <row r="12" spans="1:7" s="3" customFormat="1" ht="15.75" x14ac:dyDescent="0.25">
      <c r="A12" s="14"/>
      <c r="B12" s="13"/>
      <c r="C12" s="67"/>
      <c r="D12" s="67"/>
      <c r="E12" s="65"/>
      <c r="F12" s="66"/>
      <c r="G12" s="66"/>
    </row>
    <row r="13" spans="1:7" s="3" customFormat="1" ht="15.75" x14ac:dyDescent="0.25">
      <c r="A13" s="68">
        <v>1</v>
      </c>
      <c r="B13" s="13"/>
      <c r="C13" s="57" t="s">
        <v>136</v>
      </c>
      <c r="D13" s="68" t="s">
        <v>10</v>
      </c>
      <c r="E13" s="68">
        <v>1</v>
      </c>
      <c r="F13" s="69"/>
      <c r="G13" s="69">
        <f>F13*E13</f>
        <v>0</v>
      </c>
    </row>
    <row r="14" spans="1:7" s="3" customFormat="1" ht="38.25" x14ac:dyDescent="0.25">
      <c r="A14" s="68">
        <v>2</v>
      </c>
      <c r="B14" s="54"/>
      <c r="C14" s="57" t="s">
        <v>54</v>
      </c>
      <c r="D14" s="68" t="s">
        <v>10</v>
      </c>
      <c r="E14" s="68">
        <v>1</v>
      </c>
      <c r="F14" s="69"/>
      <c r="G14" s="69">
        <f>F14*E14</f>
        <v>0</v>
      </c>
    </row>
    <row r="15" spans="1:7" s="3" customFormat="1" ht="29.25" customHeight="1" x14ac:dyDescent="0.25">
      <c r="A15" s="68">
        <v>3</v>
      </c>
      <c r="B15" s="54"/>
      <c r="C15" s="57" t="s">
        <v>52</v>
      </c>
      <c r="D15" s="68" t="s">
        <v>10</v>
      </c>
      <c r="E15" s="68">
        <v>1</v>
      </c>
      <c r="F15" s="69"/>
      <c r="G15" s="69">
        <f>F15*E15</f>
        <v>0</v>
      </c>
    </row>
    <row r="16" spans="1:7" s="3" customFormat="1" ht="51" x14ac:dyDescent="0.25">
      <c r="A16" s="68">
        <v>4</v>
      </c>
      <c r="B16" s="54"/>
      <c r="C16" s="57" t="s">
        <v>23</v>
      </c>
      <c r="D16" s="68" t="s">
        <v>10</v>
      </c>
      <c r="E16" s="68">
        <v>1</v>
      </c>
      <c r="F16" s="69"/>
      <c r="G16" s="69">
        <f t="shared" ref="G16:G36" si="0">F16*E16</f>
        <v>0</v>
      </c>
    </row>
    <row r="17" spans="1:7" s="3" customFormat="1" ht="15.75" x14ac:dyDescent="0.25">
      <c r="A17" s="68">
        <v>5</v>
      </c>
      <c r="B17" s="54"/>
      <c r="C17" s="57" t="s">
        <v>46</v>
      </c>
      <c r="D17" s="68" t="s">
        <v>10</v>
      </c>
      <c r="E17" s="68">
        <v>1</v>
      </c>
      <c r="F17" s="69"/>
      <c r="G17" s="69">
        <f t="shared" si="0"/>
        <v>0</v>
      </c>
    </row>
    <row r="18" spans="1:7" s="3" customFormat="1" ht="89.25" x14ac:dyDescent="0.25">
      <c r="A18" s="68">
        <v>6</v>
      </c>
      <c r="B18" s="54"/>
      <c r="C18" s="57" t="s">
        <v>137</v>
      </c>
      <c r="D18" s="68" t="s">
        <v>10</v>
      </c>
      <c r="E18" s="68">
        <v>1</v>
      </c>
      <c r="F18" s="69"/>
      <c r="G18" s="69">
        <f t="shared" si="0"/>
        <v>0</v>
      </c>
    </row>
    <row r="19" spans="1:7" s="3" customFormat="1" ht="84.75" customHeight="1" x14ac:dyDescent="0.25">
      <c r="A19" s="68">
        <v>7</v>
      </c>
      <c r="B19" s="54"/>
      <c r="C19" s="57" t="s">
        <v>138</v>
      </c>
      <c r="D19" s="68" t="s">
        <v>10</v>
      </c>
      <c r="E19" s="68">
        <v>1</v>
      </c>
      <c r="F19" s="69"/>
      <c r="G19" s="69">
        <f t="shared" ref="G19:G20" si="1">F19*E19</f>
        <v>0</v>
      </c>
    </row>
    <row r="20" spans="1:7" s="3" customFormat="1" ht="89.25" x14ac:dyDescent="0.25">
      <c r="A20" s="68">
        <v>8</v>
      </c>
      <c r="B20" s="54"/>
      <c r="C20" s="57" t="s">
        <v>139</v>
      </c>
      <c r="D20" s="68" t="s">
        <v>10</v>
      </c>
      <c r="E20" s="68">
        <v>1</v>
      </c>
      <c r="F20" s="69"/>
      <c r="G20" s="69">
        <f t="shared" si="1"/>
        <v>0</v>
      </c>
    </row>
    <row r="21" spans="1:7" s="3" customFormat="1" ht="51" x14ac:dyDescent="0.25">
      <c r="A21" s="68">
        <v>9</v>
      </c>
      <c r="B21" s="54"/>
      <c r="C21" s="57" t="s">
        <v>140</v>
      </c>
      <c r="D21" s="68" t="s">
        <v>10</v>
      </c>
      <c r="E21" s="68">
        <v>1</v>
      </c>
      <c r="F21" s="69"/>
      <c r="G21" s="69">
        <f>F21*E21</f>
        <v>0</v>
      </c>
    </row>
    <row r="22" spans="1:7" s="3" customFormat="1" ht="51" x14ac:dyDescent="0.25">
      <c r="A22" s="68">
        <v>10</v>
      </c>
      <c r="B22" s="54"/>
      <c r="C22" s="57" t="s">
        <v>141</v>
      </c>
      <c r="D22" s="68" t="s">
        <v>10</v>
      </c>
      <c r="E22" s="68">
        <v>2</v>
      </c>
      <c r="F22" s="69"/>
      <c r="G22" s="69">
        <f>F22*E22</f>
        <v>0</v>
      </c>
    </row>
    <row r="23" spans="1:7" s="3" customFormat="1" ht="93.75" customHeight="1" x14ac:dyDescent="0.25">
      <c r="A23" s="68">
        <v>11</v>
      </c>
      <c r="B23" s="54"/>
      <c r="C23" s="57" t="s">
        <v>142</v>
      </c>
      <c r="D23" s="68" t="s">
        <v>10</v>
      </c>
      <c r="E23" s="68">
        <v>1</v>
      </c>
      <c r="F23" s="69"/>
      <c r="G23" s="69">
        <f t="shared" si="0"/>
        <v>0</v>
      </c>
    </row>
    <row r="24" spans="1:7" s="3" customFormat="1" ht="77.25" customHeight="1" x14ac:dyDescent="0.25">
      <c r="A24" s="68">
        <v>12</v>
      </c>
      <c r="B24" s="54"/>
      <c r="C24" s="57" t="s">
        <v>143</v>
      </c>
      <c r="D24" s="68" t="s">
        <v>10</v>
      </c>
      <c r="E24" s="68">
        <v>1</v>
      </c>
      <c r="F24" s="69"/>
      <c r="G24" s="69">
        <f t="shared" si="0"/>
        <v>0</v>
      </c>
    </row>
    <row r="25" spans="1:7" s="3" customFormat="1" ht="105" customHeight="1" x14ac:dyDescent="0.25">
      <c r="A25" s="68">
        <v>13</v>
      </c>
      <c r="B25" s="54"/>
      <c r="C25" s="57" t="s">
        <v>114</v>
      </c>
      <c r="D25" s="68" t="s">
        <v>10</v>
      </c>
      <c r="E25" s="68">
        <v>1</v>
      </c>
      <c r="F25" s="69"/>
      <c r="G25" s="69">
        <f t="shared" si="0"/>
        <v>0</v>
      </c>
    </row>
    <row r="26" spans="1:7" s="3" customFormat="1" ht="15.75" customHeight="1" x14ac:dyDescent="0.25">
      <c r="A26" s="68">
        <v>14</v>
      </c>
      <c r="B26" s="54"/>
      <c r="C26" s="57" t="s">
        <v>115</v>
      </c>
      <c r="D26" s="68" t="s">
        <v>10</v>
      </c>
      <c r="E26" s="68">
        <v>1</v>
      </c>
      <c r="F26" s="69"/>
      <c r="G26" s="69">
        <f t="shared" si="0"/>
        <v>0</v>
      </c>
    </row>
    <row r="27" spans="1:7" s="3" customFormat="1" ht="29.25" customHeight="1" x14ac:dyDescent="0.25">
      <c r="A27" s="68">
        <v>15</v>
      </c>
      <c r="B27" s="54"/>
      <c r="C27" s="57" t="s">
        <v>113</v>
      </c>
      <c r="D27" s="68" t="s">
        <v>10</v>
      </c>
      <c r="E27" s="68">
        <v>3</v>
      </c>
      <c r="F27" s="69"/>
      <c r="G27" s="69">
        <f t="shared" si="0"/>
        <v>0</v>
      </c>
    </row>
    <row r="28" spans="1:7" s="3" customFormat="1" ht="15.75" customHeight="1" x14ac:dyDescent="0.25">
      <c r="A28" s="68">
        <v>16</v>
      </c>
      <c r="B28" s="54"/>
      <c r="C28" s="57" t="s">
        <v>47</v>
      </c>
      <c r="D28" s="68" t="s">
        <v>10</v>
      </c>
      <c r="E28" s="68">
        <v>1</v>
      </c>
      <c r="F28" s="69"/>
      <c r="G28" s="69">
        <f>F28*E28</f>
        <v>0</v>
      </c>
    </row>
    <row r="29" spans="1:7" s="3" customFormat="1" ht="27" customHeight="1" x14ac:dyDescent="0.25">
      <c r="A29" s="68">
        <v>17</v>
      </c>
      <c r="B29" s="54"/>
      <c r="C29" s="57" t="s">
        <v>53</v>
      </c>
      <c r="D29" s="68" t="s">
        <v>10</v>
      </c>
      <c r="E29" s="68">
        <v>1</v>
      </c>
      <c r="F29" s="69"/>
      <c r="G29" s="69">
        <f t="shared" si="0"/>
        <v>0</v>
      </c>
    </row>
    <row r="30" spans="1:7" s="3" customFormat="1" ht="21.75" customHeight="1" x14ac:dyDescent="0.25">
      <c r="A30" s="68">
        <v>18</v>
      </c>
      <c r="B30" s="54"/>
      <c r="C30" s="57" t="s">
        <v>148</v>
      </c>
      <c r="D30" s="68" t="s">
        <v>10</v>
      </c>
      <c r="E30" s="68">
        <v>1</v>
      </c>
      <c r="F30" s="69"/>
      <c r="G30" s="69">
        <f t="shared" si="0"/>
        <v>0</v>
      </c>
    </row>
    <row r="31" spans="1:7" s="3" customFormat="1" ht="28.5" customHeight="1" x14ac:dyDescent="0.25">
      <c r="A31" s="68">
        <v>19</v>
      </c>
      <c r="B31" s="54"/>
      <c r="C31" s="57" t="s">
        <v>144</v>
      </c>
      <c r="D31" s="68" t="s">
        <v>10</v>
      </c>
      <c r="E31" s="68">
        <v>4</v>
      </c>
      <c r="F31" s="69"/>
      <c r="G31" s="69">
        <f t="shared" si="0"/>
        <v>0</v>
      </c>
    </row>
    <row r="32" spans="1:7" s="3" customFormat="1" ht="24.75" customHeight="1" x14ac:dyDescent="0.25">
      <c r="A32" s="68">
        <v>20</v>
      </c>
      <c r="B32" s="54"/>
      <c r="C32" s="57" t="s">
        <v>145</v>
      </c>
      <c r="D32" s="68" t="s">
        <v>10</v>
      </c>
      <c r="E32" s="68">
        <v>4</v>
      </c>
      <c r="F32" s="69"/>
      <c r="G32" s="69">
        <f t="shared" si="0"/>
        <v>0</v>
      </c>
    </row>
    <row r="33" spans="1:10" s="3" customFormat="1" ht="24.75" customHeight="1" x14ac:dyDescent="0.25">
      <c r="A33" s="68">
        <v>21</v>
      </c>
      <c r="B33" s="54"/>
      <c r="C33" s="57" t="s">
        <v>150</v>
      </c>
      <c r="D33" s="68" t="s">
        <v>10</v>
      </c>
      <c r="E33" s="68">
        <v>7</v>
      </c>
      <c r="F33" s="69"/>
      <c r="G33" s="69">
        <f t="shared" si="0"/>
        <v>0</v>
      </c>
    </row>
    <row r="34" spans="1:10" s="3" customFormat="1" ht="25.5" customHeight="1" x14ac:dyDescent="0.25">
      <c r="A34" s="68">
        <v>22</v>
      </c>
      <c r="B34" s="54"/>
      <c r="C34" s="57" t="s">
        <v>149</v>
      </c>
      <c r="D34" s="68" t="s">
        <v>10</v>
      </c>
      <c r="E34" s="68">
        <v>4</v>
      </c>
      <c r="F34" s="69"/>
      <c r="G34" s="69">
        <f t="shared" si="0"/>
        <v>0</v>
      </c>
    </row>
    <row r="35" spans="1:10" s="3" customFormat="1" ht="15.75" customHeight="1" x14ac:dyDescent="0.25">
      <c r="A35" s="68">
        <v>23</v>
      </c>
      <c r="B35" s="54"/>
      <c r="C35" s="57" t="s">
        <v>146</v>
      </c>
      <c r="D35" s="68" t="s">
        <v>10</v>
      </c>
      <c r="E35" s="68">
        <v>1</v>
      </c>
      <c r="F35" s="69"/>
      <c r="G35" s="69">
        <f t="shared" si="0"/>
        <v>0</v>
      </c>
    </row>
    <row r="36" spans="1:10" s="3" customFormat="1" ht="15.75" customHeight="1" x14ac:dyDescent="0.25">
      <c r="A36" s="70">
        <v>24</v>
      </c>
      <c r="B36" s="56"/>
      <c r="C36" s="58" t="s">
        <v>147</v>
      </c>
      <c r="D36" s="70" t="s">
        <v>10</v>
      </c>
      <c r="E36" s="70">
        <v>8</v>
      </c>
      <c r="F36" s="88"/>
      <c r="G36" s="88">
        <f t="shared" si="0"/>
        <v>0</v>
      </c>
    </row>
    <row r="37" spans="1:10" s="3" customFormat="1" ht="15.75" customHeight="1" x14ac:dyDescent="0.25">
      <c r="A37" s="68"/>
      <c r="B37" s="54"/>
      <c r="C37" s="57"/>
      <c r="D37" s="68"/>
      <c r="E37" s="68"/>
      <c r="F37" s="69"/>
      <c r="G37" s="69"/>
    </row>
    <row r="38" spans="1:10" s="3" customFormat="1" ht="15.75" x14ac:dyDescent="0.25">
      <c r="A38" s="68"/>
      <c r="B38" s="18"/>
      <c r="C38" s="73" t="s">
        <v>151</v>
      </c>
      <c r="D38" s="73"/>
      <c r="E38" s="60"/>
      <c r="F38" s="60"/>
      <c r="G38" s="74">
        <f>SUM(G13:G37)</f>
        <v>0</v>
      </c>
      <c r="I38" s="8"/>
      <c r="J38" s="47"/>
    </row>
    <row r="39" spans="1:10" s="3" customFormat="1" ht="15.75" x14ac:dyDescent="0.25">
      <c r="A39" s="51"/>
      <c r="B39" s="13"/>
      <c r="C39" s="13"/>
      <c r="D39" s="16"/>
      <c r="E39" s="16"/>
      <c r="F39" s="50"/>
      <c r="G39" s="50"/>
      <c r="I39" s="8"/>
    </row>
    <row r="40" spans="1:10" s="3" customFormat="1" ht="15.75" x14ac:dyDescent="0.25">
      <c r="A40" s="75"/>
      <c r="B40" s="76"/>
      <c r="C40" s="77" t="s">
        <v>20</v>
      </c>
      <c r="D40" s="59"/>
      <c r="E40" s="59"/>
      <c r="F40" s="62"/>
      <c r="G40" s="62"/>
      <c r="I40" s="8"/>
    </row>
    <row r="41" spans="1:10" s="3" customFormat="1" ht="15.75" x14ac:dyDescent="0.25">
      <c r="A41" s="75"/>
      <c r="B41" s="76"/>
      <c r="C41" s="77"/>
      <c r="D41" s="59"/>
      <c r="E41" s="59"/>
      <c r="F41" s="62"/>
      <c r="G41" s="62"/>
      <c r="I41" s="8"/>
    </row>
    <row r="42" spans="1:10" s="3" customFormat="1" ht="15.75" x14ac:dyDescent="0.25">
      <c r="A42" s="75">
        <v>25</v>
      </c>
      <c r="B42" s="76"/>
      <c r="C42" s="76" t="s">
        <v>152</v>
      </c>
      <c r="D42" s="59" t="s">
        <v>10</v>
      </c>
      <c r="E42" s="59">
        <v>1</v>
      </c>
      <c r="F42" s="62"/>
      <c r="G42" s="62">
        <f t="shared" ref="G42:G50" si="2">F42*E42</f>
        <v>0</v>
      </c>
      <c r="I42" s="8"/>
    </row>
    <row r="43" spans="1:10" s="3" customFormat="1" ht="15.75" x14ac:dyDescent="0.25">
      <c r="A43" s="75">
        <v>26</v>
      </c>
      <c r="B43" s="76"/>
      <c r="C43" s="76" t="s">
        <v>153</v>
      </c>
      <c r="D43" s="59" t="s">
        <v>10</v>
      </c>
      <c r="E43" s="59">
        <v>2</v>
      </c>
      <c r="F43" s="62"/>
      <c r="G43" s="62">
        <f t="shared" si="2"/>
        <v>0</v>
      </c>
      <c r="I43" s="8"/>
    </row>
    <row r="44" spans="1:10" s="3" customFormat="1" ht="15.75" x14ac:dyDescent="0.25">
      <c r="A44" s="75">
        <v>27</v>
      </c>
      <c r="B44" s="76"/>
      <c r="C44" s="76" t="s">
        <v>154</v>
      </c>
      <c r="D44" s="59" t="s">
        <v>10</v>
      </c>
      <c r="E44" s="59">
        <v>10</v>
      </c>
      <c r="F44" s="62"/>
      <c r="G44" s="62">
        <f t="shared" si="2"/>
        <v>0</v>
      </c>
      <c r="I44" s="8"/>
    </row>
    <row r="45" spans="1:10" s="3" customFormat="1" ht="15.75" x14ac:dyDescent="0.25">
      <c r="A45" s="75">
        <v>28</v>
      </c>
      <c r="B45" s="76"/>
      <c r="C45" s="76" t="s">
        <v>155</v>
      </c>
      <c r="D45" s="59" t="s">
        <v>10</v>
      </c>
      <c r="E45" s="59">
        <v>1</v>
      </c>
      <c r="F45" s="62"/>
      <c r="G45" s="62">
        <f t="shared" si="2"/>
        <v>0</v>
      </c>
      <c r="I45" s="8"/>
    </row>
    <row r="46" spans="1:10" s="3" customFormat="1" ht="15.75" x14ac:dyDescent="0.25">
      <c r="A46" s="75">
        <v>29</v>
      </c>
      <c r="B46" s="76"/>
      <c r="C46" s="76" t="s">
        <v>156</v>
      </c>
      <c r="D46" s="59" t="s">
        <v>10</v>
      </c>
      <c r="E46" s="59">
        <v>13</v>
      </c>
      <c r="F46" s="62"/>
      <c r="G46" s="62">
        <f t="shared" si="2"/>
        <v>0</v>
      </c>
      <c r="I46" s="8"/>
    </row>
    <row r="47" spans="1:10" s="3" customFormat="1" ht="15.75" x14ac:dyDescent="0.25">
      <c r="A47" s="75">
        <v>30</v>
      </c>
      <c r="B47" s="76"/>
      <c r="C47" s="76" t="s">
        <v>157</v>
      </c>
      <c r="D47" s="59" t="s">
        <v>10</v>
      </c>
      <c r="E47" s="59">
        <v>2</v>
      </c>
      <c r="F47" s="78"/>
      <c r="G47" s="62">
        <f t="shared" si="2"/>
        <v>0</v>
      </c>
      <c r="I47" s="8"/>
    </row>
    <row r="48" spans="1:10" s="3" customFormat="1" ht="15.75" x14ac:dyDescent="0.25">
      <c r="A48" s="75">
        <v>31</v>
      </c>
      <c r="B48" s="76"/>
      <c r="C48" s="76" t="s">
        <v>159</v>
      </c>
      <c r="D48" s="59" t="s">
        <v>10</v>
      </c>
      <c r="E48" s="59">
        <v>2</v>
      </c>
      <c r="F48" s="78"/>
      <c r="G48" s="62">
        <f t="shared" si="2"/>
        <v>0</v>
      </c>
      <c r="I48" s="8"/>
    </row>
    <row r="49" spans="1:9" s="3" customFormat="1" ht="15.75" x14ac:dyDescent="0.25">
      <c r="A49" s="75">
        <v>32</v>
      </c>
      <c r="B49" s="76"/>
      <c r="C49" s="76" t="s">
        <v>158</v>
      </c>
      <c r="D49" s="59" t="s">
        <v>10</v>
      </c>
      <c r="E49" s="59">
        <v>2</v>
      </c>
      <c r="F49" s="78"/>
      <c r="G49" s="62">
        <f t="shared" si="2"/>
        <v>0</v>
      </c>
      <c r="I49" s="8"/>
    </row>
    <row r="50" spans="1:9" s="3" customFormat="1" ht="15.75" x14ac:dyDescent="0.25">
      <c r="A50" s="75">
        <v>33</v>
      </c>
      <c r="B50" s="76"/>
      <c r="C50" s="76" t="s">
        <v>160</v>
      </c>
      <c r="D50" s="59" t="s">
        <v>10</v>
      </c>
      <c r="E50" s="59">
        <v>1</v>
      </c>
      <c r="F50" s="78"/>
      <c r="G50" s="62">
        <f t="shared" si="2"/>
        <v>0</v>
      </c>
      <c r="I50" s="8"/>
    </row>
    <row r="51" spans="1:9" s="3" customFormat="1" ht="15.75" x14ac:dyDescent="0.25">
      <c r="A51" s="75">
        <v>34</v>
      </c>
      <c r="B51" s="71"/>
      <c r="C51" s="71" t="s">
        <v>161</v>
      </c>
      <c r="D51" s="60" t="s">
        <v>10</v>
      </c>
      <c r="E51" s="60">
        <v>1</v>
      </c>
      <c r="F51" s="159"/>
      <c r="G51" s="72">
        <f>F51*E51</f>
        <v>0</v>
      </c>
      <c r="I51" s="8"/>
    </row>
    <row r="52" spans="1:9" s="3" customFormat="1" ht="15.75" x14ac:dyDescent="0.25">
      <c r="A52" s="75">
        <v>35</v>
      </c>
      <c r="B52" s="71"/>
      <c r="C52" s="71" t="s">
        <v>162</v>
      </c>
      <c r="D52" s="60" t="s">
        <v>10</v>
      </c>
      <c r="E52" s="60">
        <v>8</v>
      </c>
      <c r="F52" s="159"/>
      <c r="G52" s="72">
        <f t="shared" ref="G52:G67" si="3">F52*E52</f>
        <v>0</v>
      </c>
      <c r="I52" s="8"/>
    </row>
    <row r="53" spans="1:9" s="3" customFormat="1" ht="15.75" x14ac:dyDescent="0.25">
      <c r="A53" s="75">
        <v>36</v>
      </c>
      <c r="B53" s="71"/>
      <c r="C53" s="71" t="s">
        <v>163</v>
      </c>
      <c r="D53" s="60" t="s">
        <v>10</v>
      </c>
      <c r="E53" s="60">
        <v>1</v>
      </c>
      <c r="F53" s="159"/>
      <c r="G53" s="72">
        <f t="shared" si="3"/>
        <v>0</v>
      </c>
      <c r="I53" s="8"/>
    </row>
    <row r="54" spans="1:9" s="3" customFormat="1" ht="15.75" x14ac:dyDescent="0.25">
      <c r="A54" s="75">
        <v>37</v>
      </c>
      <c r="B54" s="71"/>
      <c r="C54" s="71" t="s">
        <v>177</v>
      </c>
      <c r="D54" s="60" t="s">
        <v>10</v>
      </c>
      <c r="E54" s="60">
        <v>8</v>
      </c>
      <c r="F54" s="159"/>
      <c r="G54" s="72">
        <f t="shared" si="3"/>
        <v>0</v>
      </c>
      <c r="I54" s="8"/>
    </row>
    <row r="55" spans="1:9" s="3" customFormat="1" ht="15.75" x14ac:dyDescent="0.25">
      <c r="A55" s="75">
        <v>38</v>
      </c>
      <c r="B55" s="71"/>
      <c r="C55" s="71" t="s">
        <v>178</v>
      </c>
      <c r="D55" s="60" t="s">
        <v>10</v>
      </c>
      <c r="E55" s="60">
        <v>1</v>
      </c>
      <c r="F55" s="159"/>
      <c r="G55" s="72">
        <f t="shared" si="3"/>
        <v>0</v>
      </c>
      <c r="I55" s="8"/>
    </row>
    <row r="56" spans="1:9" s="3" customFormat="1" ht="15.75" x14ac:dyDescent="0.25">
      <c r="A56" s="75">
        <v>39</v>
      </c>
      <c r="B56" s="71"/>
      <c r="C56" s="71" t="s">
        <v>179</v>
      </c>
      <c r="D56" s="60" t="s">
        <v>10</v>
      </c>
      <c r="E56" s="60">
        <v>11</v>
      </c>
      <c r="F56" s="159"/>
      <c r="G56" s="72">
        <f t="shared" si="3"/>
        <v>0</v>
      </c>
      <c r="I56" s="8"/>
    </row>
    <row r="57" spans="1:9" s="3" customFormat="1" ht="15.75" x14ac:dyDescent="0.25">
      <c r="A57" s="75">
        <v>40</v>
      </c>
      <c r="B57" s="71"/>
      <c r="C57" s="71" t="s">
        <v>165</v>
      </c>
      <c r="D57" s="60" t="s">
        <v>10</v>
      </c>
      <c r="E57" s="60">
        <v>3</v>
      </c>
      <c r="F57" s="159"/>
      <c r="G57" s="72">
        <f t="shared" si="3"/>
        <v>0</v>
      </c>
      <c r="I57" s="8"/>
    </row>
    <row r="58" spans="1:9" s="3" customFormat="1" ht="15.75" x14ac:dyDescent="0.25">
      <c r="A58" s="75">
        <v>41</v>
      </c>
      <c r="B58" s="71"/>
      <c r="C58" s="71" t="s">
        <v>164</v>
      </c>
      <c r="D58" s="60" t="s">
        <v>10</v>
      </c>
      <c r="E58" s="60">
        <v>1</v>
      </c>
      <c r="F58" s="159"/>
      <c r="G58" s="72">
        <f t="shared" si="3"/>
        <v>0</v>
      </c>
      <c r="I58" s="8"/>
    </row>
    <row r="59" spans="1:9" s="3" customFormat="1" ht="15.75" x14ac:dyDescent="0.25">
      <c r="A59" s="75">
        <v>42</v>
      </c>
      <c r="B59" s="71"/>
      <c r="C59" s="71" t="s">
        <v>166</v>
      </c>
      <c r="D59" s="60" t="s">
        <v>10</v>
      </c>
      <c r="E59" s="60">
        <v>1</v>
      </c>
      <c r="F59" s="159"/>
      <c r="G59" s="72">
        <f t="shared" si="3"/>
        <v>0</v>
      </c>
      <c r="I59" s="8"/>
    </row>
    <row r="60" spans="1:9" s="3" customFormat="1" ht="26.25" x14ac:dyDescent="0.25">
      <c r="A60" s="134">
        <v>43</v>
      </c>
      <c r="B60" s="71"/>
      <c r="C60" s="160" t="s">
        <v>180</v>
      </c>
      <c r="D60" s="161" t="s">
        <v>10</v>
      </c>
      <c r="E60" s="161">
        <v>1</v>
      </c>
      <c r="F60" s="162"/>
      <c r="G60" s="90">
        <f t="shared" si="3"/>
        <v>0</v>
      </c>
      <c r="I60" s="8"/>
    </row>
    <row r="61" spans="1:9" s="3" customFormat="1" ht="15.75" x14ac:dyDescent="0.25">
      <c r="A61" s="75">
        <v>44</v>
      </c>
      <c r="B61" s="71"/>
      <c r="C61" s="71" t="s">
        <v>167</v>
      </c>
      <c r="D61" s="60" t="s">
        <v>10</v>
      </c>
      <c r="E61" s="60">
        <v>1</v>
      </c>
      <c r="F61" s="159"/>
      <c r="G61" s="72">
        <f t="shared" si="3"/>
        <v>0</v>
      </c>
      <c r="I61" s="8"/>
    </row>
    <row r="62" spans="1:9" s="3" customFormat="1" ht="15.75" x14ac:dyDescent="0.25">
      <c r="A62" s="75">
        <v>45</v>
      </c>
      <c r="B62" s="71"/>
      <c r="C62" s="71" t="s">
        <v>168</v>
      </c>
      <c r="D62" s="60" t="s">
        <v>10</v>
      </c>
      <c r="E62" s="60">
        <v>1</v>
      </c>
      <c r="F62" s="159"/>
      <c r="G62" s="72">
        <f t="shared" si="3"/>
        <v>0</v>
      </c>
      <c r="I62" s="8"/>
    </row>
    <row r="63" spans="1:9" s="3" customFormat="1" ht="15.75" x14ac:dyDescent="0.25">
      <c r="A63" s="75">
        <v>46</v>
      </c>
      <c r="B63" s="71"/>
      <c r="C63" s="71" t="s">
        <v>169</v>
      </c>
      <c r="D63" s="60" t="s">
        <v>10</v>
      </c>
      <c r="E63" s="60">
        <v>1</v>
      </c>
      <c r="F63" s="159"/>
      <c r="G63" s="72">
        <f t="shared" si="3"/>
        <v>0</v>
      </c>
      <c r="I63" s="8"/>
    </row>
    <row r="64" spans="1:9" s="3" customFormat="1" ht="15.75" x14ac:dyDescent="0.25">
      <c r="A64" s="75">
        <v>47</v>
      </c>
      <c r="B64" s="71"/>
      <c r="C64" s="71" t="s">
        <v>170</v>
      </c>
      <c r="D64" s="60" t="s">
        <v>10</v>
      </c>
      <c r="E64" s="60">
        <v>1</v>
      </c>
      <c r="F64" s="159"/>
      <c r="G64" s="72">
        <f t="shared" si="3"/>
        <v>0</v>
      </c>
      <c r="I64" s="8"/>
    </row>
    <row r="65" spans="1:9" s="3" customFormat="1" ht="15.75" x14ac:dyDescent="0.25">
      <c r="A65" s="75">
        <v>48</v>
      </c>
      <c r="B65" s="71"/>
      <c r="C65" s="71" t="s">
        <v>171</v>
      </c>
      <c r="D65" s="60" t="s">
        <v>10</v>
      </c>
      <c r="E65" s="60">
        <v>1</v>
      </c>
      <c r="F65" s="159"/>
      <c r="G65" s="72">
        <f t="shared" si="3"/>
        <v>0</v>
      </c>
      <c r="I65" s="8"/>
    </row>
    <row r="66" spans="1:9" s="3" customFormat="1" ht="15.75" x14ac:dyDescent="0.25">
      <c r="A66" s="75">
        <v>49</v>
      </c>
      <c r="B66" s="71"/>
      <c r="C66" s="71" t="s">
        <v>184</v>
      </c>
      <c r="D66" s="60" t="s">
        <v>10</v>
      </c>
      <c r="E66" s="60">
        <v>2</v>
      </c>
      <c r="F66" s="159"/>
      <c r="G66" s="72">
        <f t="shared" si="3"/>
        <v>0</v>
      </c>
      <c r="I66" s="8"/>
    </row>
    <row r="67" spans="1:9" s="3" customFormat="1" ht="15.75" x14ac:dyDescent="0.25">
      <c r="A67" s="85">
        <v>50</v>
      </c>
      <c r="B67" s="79"/>
      <c r="C67" s="79" t="s">
        <v>172</v>
      </c>
      <c r="D67" s="61" t="s">
        <v>10</v>
      </c>
      <c r="E67" s="61">
        <v>1</v>
      </c>
      <c r="F67" s="86"/>
      <c r="G67" s="63">
        <f t="shared" si="3"/>
        <v>0</v>
      </c>
      <c r="I67" s="8"/>
    </row>
    <row r="68" spans="1:9" s="3" customFormat="1" ht="15.75" x14ac:dyDescent="0.25">
      <c r="A68" s="80"/>
      <c r="B68" s="71"/>
      <c r="C68" s="71"/>
      <c r="D68" s="60"/>
      <c r="E68" s="60"/>
      <c r="F68" s="72"/>
      <c r="G68" s="72"/>
    </row>
    <row r="69" spans="1:9" s="3" customFormat="1" ht="15.75" x14ac:dyDescent="0.25">
      <c r="A69" s="75"/>
      <c r="B69" s="76"/>
      <c r="C69" s="81" t="s">
        <v>21</v>
      </c>
      <c r="D69" s="81"/>
      <c r="E69" s="59"/>
      <c r="F69" s="59"/>
      <c r="G69" s="74">
        <f>SUM(G42:G68)</f>
        <v>0</v>
      </c>
    </row>
    <row r="70" spans="1:9" s="3" customFormat="1" ht="15.75" x14ac:dyDescent="0.25">
      <c r="A70" s="16"/>
      <c r="B70" s="13"/>
      <c r="C70" s="12"/>
      <c r="D70" s="12"/>
      <c r="E70" s="12"/>
      <c r="F70" s="12"/>
      <c r="G70" s="13"/>
    </row>
    <row r="71" spans="1:9" s="3" customFormat="1" ht="15.75" x14ac:dyDescent="0.25">
      <c r="A71" s="16"/>
      <c r="B71" s="13"/>
      <c r="C71" s="20" t="s">
        <v>44</v>
      </c>
      <c r="D71" s="20"/>
      <c r="E71" s="16"/>
      <c r="F71" s="16"/>
      <c r="G71" s="13"/>
    </row>
    <row r="72" spans="1:9" s="3" customFormat="1" ht="15.75" x14ac:dyDescent="0.25">
      <c r="A72" s="16"/>
      <c r="B72" s="13"/>
      <c r="C72" s="20"/>
      <c r="D72" s="20"/>
      <c r="E72" s="16"/>
      <c r="F72" s="16"/>
      <c r="G72" s="13"/>
    </row>
    <row r="73" spans="1:9" s="3" customFormat="1" ht="15.75" x14ac:dyDescent="0.25">
      <c r="A73" s="68">
        <v>51</v>
      </c>
      <c r="B73" s="76"/>
      <c r="C73" s="82" t="s">
        <v>41</v>
      </c>
      <c r="D73" s="59" t="s">
        <v>26</v>
      </c>
      <c r="E73" s="59">
        <v>1</v>
      </c>
      <c r="F73" s="62"/>
      <c r="G73" s="62">
        <f t="shared" ref="G73:G81" si="4">F73*E73</f>
        <v>0</v>
      </c>
    </row>
    <row r="74" spans="1:9" s="3" customFormat="1" ht="15.75" x14ac:dyDescent="0.25">
      <c r="A74" s="68">
        <v>52</v>
      </c>
      <c r="B74" s="76"/>
      <c r="C74" s="82" t="s">
        <v>40</v>
      </c>
      <c r="D74" s="59" t="s">
        <v>26</v>
      </c>
      <c r="E74" s="59">
        <v>12</v>
      </c>
      <c r="F74" s="62"/>
      <c r="G74" s="62">
        <f t="shared" si="4"/>
        <v>0</v>
      </c>
    </row>
    <row r="75" spans="1:9" s="3" customFormat="1" ht="15.75" x14ac:dyDescent="0.25">
      <c r="A75" s="68">
        <v>53</v>
      </c>
      <c r="B75" s="76"/>
      <c r="C75" s="82" t="s">
        <v>42</v>
      </c>
      <c r="D75" s="59" t="s">
        <v>26</v>
      </c>
      <c r="E75" s="59">
        <v>20</v>
      </c>
      <c r="F75" s="62"/>
      <c r="G75" s="62">
        <f t="shared" si="4"/>
        <v>0</v>
      </c>
    </row>
    <row r="76" spans="1:9" s="3" customFormat="1" ht="15.75" x14ac:dyDescent="0.25">
      <c r="A76" s="68">
        <v>54</v>
      </c>
      <c r="B76" s="76"/>
      <c r="C76" s="82" t="s">
        <v>131</v>
      </c>
      <c r="D76" s="59" t="s">
        <v>26</v>
      </c>
      <c r="E76" s="59">
        <v>55</v>
      </c>
      <c r="F76" s="62"/>
      <c r="G76" s="62">
        <f t="shared" si="4"/>
        <v>0</v>
      </c>
    </row>
    <row r="77" spans="1:9" s="3" customFormat="1" ht="15.75" x14ac:dyDescent="0.25">
      <c r="A77" s="68">
        <v>55</v>
      </c>
      <c r="B77" s="76"/>
      <c r="C77" s="82" t="s">
        <v>90</v>
      </c>
      <c r="D77" s="59" t="s">
        <v>26</v>
      </c>
      <c r="E77" s="59">
        <v>15</v>
      </c>
      <c r="F77" s="62"/>
      <c r="G77" s="62">
        <f>F77*E77</f>
        <v>0</v>
      </c>
    </row>
    <row r="78" spans="1:9" s="3" customFormat="1" ht="15.75" x14ac:dyDescent="0.25">
      <c r="A78" s="68">
        <v>56</v>
      </c>
      <c r="B78" s="76"/>
      <c r="C78" s="82" t="s">
        <v>43</v>
      </c>
      <c r="D78" s="59" t="s">
        <v>26</v>
      </c>
      <c r="E78" s="59">
        <v>8</v>
      </c>
      <c r="F78" s="62"/>
      <c r="G78" s="62">
        <f t="shared" si="4"/>
        <v>0</v>
      </c>
    </row>
    <row r="79" spans="1:9" s="3" customFormat="1" ht="15.75" x14ac:dyDescent="0.25">
      <c r="A79" s="68">
        <v>57</v>
      </c>
      <c r="B79" s="76"/>
      <c r="C79" s="82" t="s">
        <v>176</v>
      </c>
      <c r="D79" s="59" t="s">
        <v>26</v>
      </c>
      <c r="E79" s="59">
        <v>11</v>
      </c>
      <c r="F79" s="62"/>
      <c r="G79" s="62">
        <f t="shared" si="4"/>
        <v>0</v>
      </c>
    </row>
    <row r="80" spans="1:9" s="3" customFormat="1" ht="15.75" x14ac:dyDescent="0.25">
      <c r="A80" s="68">
        <v>58</v>
      </c>
      <c r="B80" s="76"/>
      <c r="C80" s="82" t="s">
        <v>51</v>
      </c>
      <c r="D80" s="59" t="s">
        <v>26</v>
      </c>
      <c r="E80" s="59">
        <v>2</v>
      </c>
      <c r="F80" s="62"/>
      <c r="G80" s="62">
        <f t="shared" si="4"/>
        <v>0</v>
      </c>
    </row>
    <row r="81" spans="1:9" s="3" customFormat="1" ht="15.75" x14ac:dyDescent="0.25">
      <c r="A81" s="68">
        <v>59</v>
      </c>
      <c r="B81" s="76"/>
      <c r="C81" s="82" t="s">
        <v>173</v>
      </c>
      <c r="D81" s="59" t="s">
        <v>26</v>
      </c>
      <c r="E81" s="59">
        <v>13</v>
      </c>
      <c r="F81" s="62"/>
      <c r="G81" s="62">
        <f t="shared" si="4"/>
        <v>0</v>
      </c>
    </row>
    <row r="82" spans="1:9" s="3" customFormat="1" ht="38.25" x14ac:dyDescent="0.25">
      <c r="A82" s="68">
        <v>60</v>
      </c>
      <c r="B82" s="148"/>
      <c r="C82" s="157" t="s">
        <v>174</v>
      </c>
      <c r="D82" s="68" t="s">
        <v>10</v>
      </c>
      <c r="E82" s="68">
        <v>1</v>
      </c>
      <c r="F82" s="69"/>
      <c r="G82" s="69">
        <f t="shared" ref="G82:G88" si="5">F82*E82</f>
        <v>0</v>
      </c>
    </row>
    <row r="83" spans="1:9" s="3" customFormat="1" ht="25.5" x14ac:dyDescent="0.25">
      <c r="A83" s="68">
        <v>61</v>
      </c>
      <c r="B83" s="148"/>
      <c r="C83" s="157" t="s">
        <v>175</v>
      </c>
      <c r="D83" s="68" t="s">
        <v>10</v>
      </c>
      <c r="E83" s="68">
        <v>1</v>
      </c>
      <c r="F83" s="69"/>
      <c r="G83" s="69">
        <f t="shared" si="5"/>
        <v>0</v>
      </c>
    </row>
    <row r="84" spans="1:9" s="3" customFormat="1" ht="15.75" x14ac:dyDescent="0.25">
      <c r="A84" s="68">
        <v>62</v>
      </c>
      <c r="B84" s="76"/>
      <c r="C84" s="82" t="s">
        <v>50</v>
      </c>
      <c r="D84" s="59" t="s">
        <v>10</v>
      </c>
      <c r="E84" s="59">
        <v>10</v>
      </c>
      <c r="F84" s="62"/>
      <c r="G84" s="62">
        <f t="shared" si="5"/>
        <v>0</v>
      </c>
    </row>
    <row r="85" spans="1:9" s="3" customFormat="1" ht="15.75" x14ac:dyDescent="0.25">
      <c r="A85" s="68">
        <v>63</v>
      </c>
      <c r="B85" s="76"/>
      <c r="C85" s="82" t="s">
        <v>37</v>
      </c>
      <c r="D85" s="59" t="s">
        <v>10</v>
      </c>
      <c r="E85" s="59">
        <v>8</v>
      </c>
      <c r="F85" s="62"/>
      <c r="G85" s="62">
        <f t="shared" si="5"/>
        <v>0</v>
      </c>
    </row>
    <row r="86" spans="1:9" s="3" customFormat="1" ht="15.75" x14ac:dyDescent="0.25">
      <c r="A86" s="68">
        <v>64</v>
      </c>
      <c r="B86" s="76"/>
      <c r="C86" s="82" t="s">
        <v>36</v>
      </c>
      <c r="D86" s="59" t="s">
        <v>10</v>
      </c>
      <c r="E86" s="59">
        <v>1</v>
      </c>
      <c r="F86" s="62"/>
      <c r="G86" s="62">
        <f t="shared" si="5"/>
        <v>0</v>
      </c>
    </row>
    <row r="87" spans="1:9" s="3" customFormat="1" ht="15.75" x14ac:dyDescent="0.25">
      <c r="A87" s="68">
        <v>65</v>
      </c>
      <c r="B87" s="76"/>
      <c r="C87" s="82" t="s">
        <v>128</v>
      </c>
      <c r="D87" s="59" t="s">
        <v>10</v>
      </c>
      <c r="E87" s="59">
        <v>5</v>
      </c>
      <c r="F87" s="62"/>
      <c r="G87" s="62">
        <f t="shared" si="5"/>
        <v>0</v>
      </c>
    </row>
    <row r="88" spans="1:9" s="3" customFormat="1" ht="15.75" x14ac:dyDescent="0.25">
      <c r="A88" s="68">
        <v>66</v>
      </c>
      <c r="B88" s="76"/>
      <c r="C88" s="82" t="s">
        <v>183</v>
      </c>
      <c r="D88" s="59" t="s">
        <v>10</v>
      </c>
      <c r="E88" s="59">
        <v>8</v>
      </c>
      <c r="F88" s="62"/>
      <c r="G88" s="62">
        <f t="shared" si="5"/>
        <v>0</v>
      </c>
    </row>
    <row r="89" spans="1:9" s="3" customFormat="1" ht="15.75" x14ac:dyDescent="0.25">
      <c r="A89" s="68">
        <v>67</v>
      </c>
      <c r="B89" s="76"/>
      <c r="C89" s="82" t="s">
        <v>38</v>
      </c>
      <c r="D89" s="59" t="s">
        <v>10</v>
      </c>
      <c r="E89" s="59">
        <v>1</v>
      </c>
      <c r="F89" s="62"/>
      <c r="G89" s="62">
        <f t="shared" ref="G89:G95" si="6">F89*E89</f>
        <v>0</v>
      </c>
    </row>
    <row r="90" spans="1:9" s="3" customFormat="1" ht="15.75" x14ac:dyDescent="0.25">
      <c r="A90" s="68">
        <v>68</v>
      </c>
      <c r="B90" s="76"/>
      <c r="C90" s="82" t="s">
        <v>129</v>
      </c>
      <c r="D90" s="59" t="s">
        <v>10</v>
      </c>
      <c r="E90" s="59">
        <v>1</v>
      </c>
      <c r="F90" s="62"/>
      <c r="G90" s="62">
        <f t="shared" ref="G90" si="7">F90*E90</f>
        <v>0</v>
      </c>
    </row>
    <row r="91" spans="1:9" s="3" customFormat="1" ht="15.75" x14ac:dyDescent="0.25">
      <c r="A91" s="68">
        <v>69</v>
      </c>
      <c r="B91" s="76"/>
      <c r="C91" s="82" t="s">
        <v>49</v>
      </c>
      <c r="D91" s="59" t="s">
        <v>10</v>
      </c>
      <c r="E91" s="59">
        <v>1</v>
      </c>
      <c r="F91" s="62"/>
      <c r="G91" s="62">
        <f>F91*E91</f>
        <v>0</v>
      </c>
      <c r="I91" s="87"/>
    </row>
    <row r="92" spans="1:9" s="3" customFormat="1" ht="15.75" x14ac:dyDescent="0.25">
      <c r="A92" s="68">
        <v>70</v>
      </c>
      <c r="B92" s="76"/>
      <c r="C92" s="82" t="s">
        <v>48</v>
      </c>
      <c r="D92" s="59" t="s">
        <v>10</v>
      </c>
      <c r="E92" s="59">
        <v>1</v>
      </c>
      <c r="F92" s="62"/>
      <c r="G92" s="62">
        <f t="shared" ref="G92:G96" si="8">F92*E92</f>
        <v>0</v>
      </c>
      <c r="I92" s="87"/>
    </row>
    <row r="93" spans="1:9" s="3" customFormat="1" ht="15.75" x14ac:dyDescent="0.25">
      <c r="A93" s="68">
        <v>71</v>
      </c>
      <c r="B93" s="76"/>
      <c r="C93" s="82" t="s">
        <v>39</v>
      </c>
      <c r="D93" s="59" t="s">
        <v>10</v>
      </c>
      <c r="E93" s="59">
        <v>4</v>
      </c>
      <c r="F93" s="62"/>
      <c r="G93" s="62">
        <f t="shared" si="8"/>
        <v>0</v>
      </c>
    </row>
    <row r="94" spans="1:9" s="3" customFormat="1" ht="15.75" x14ac:dyDescent="0.25">
      <c r="A94" s="68">
        <v>72</v>
      </c>
      <c r="B94" s="76"/>
      <c r="C94" s="82" t="s">
        <v>181</v>
      </c>
      <c r="D94" s="59" t="s">
        <v>10</v>
      </c>
      <c r="E94" s="59">
        <v>2</v>
      </c>
      <c r="F94" s="62"/>
      <c r="G94" s="62">
        <f t="shared" si="8"/>
        <v>0</v>
      </c>
    </row>
    <row r="95" spans="1:9" s="3" customFormat="1" ht="15.75" x14ac:dyDescent="0.25">
      <c r="A95" s="68">
        <v>73</v>
      </c>
      <c r="B95" s="76"/>
      <c r="C95" s="82" t="s">
        <v>130</v>
      </c>
      <c r="D95" s="59" t="s">
        <v>10</v>
      </c>
      <c r="E95" s="59">
        <v>1</v>
      </c>
      <c r="F95" s="62"/>
      <c r="G95" s="62">
        <f t="shared" si="8"/>
        <v>0</v>
      </c>
    </row>
    <row r="96" spans="1:9" s="3" customFormat="1" ht="15.75" x14ac:dyDescent="0.25">
      <c r="A96" s="68">
        <v>74</v>
      </c>
      <c r="B96" s="76"/>
      <c r="C96" s="82" t="s">
        <v>182</v>
      </c>
      <c r="D96" s="59" t="s">
        <v>10</v>
      </c>
      <c r="E96" s="59">
        <v>2</v>
      </c>
      <c r="F96" s="62"/>
      <c r="G96" s="62">
        <f t="shared" si="8"/>
        <v>0</v>
      </c>
    </row>
    <row r="97" spans="1:13" s="3" customFormat="1" ht="15.75" x14ac:dyDescent="0.25">
      <c r="A97" s="68">
        <v>75</v>
      </c>
      <c r="B97" s="76"/>
      <c r="C97" s="82" t="s">
        <v>16</v>
      </c>
      <c r="D97" s="59" t="s">
        <v>9</v>
      </c>
      <c r="E97" s="59">
        <v>1</v>
      </c>
      <c r="F97" s="62"/>
      <c r="G97" s="62">
        <f t="shared" ref="G97:G101" si="9">F97*E97</f>
        <v>0</v>
      </c>
    </row>
    <row r="98" spans="1:13" s="3" customFormat="1" ht="15.75" x14ac:dyDescent="0.25">
      <c r="A98" s="68">
        <v>76</v>
      </c>
      <c r="B98" s="76"/>
      <c r="C98" s="82" t="s">
        <v>34</v>
      </c>
      <c r="D98" s="59" t="s">
        <v>17</v>
      </c>
      <c r="E98" s="59">
        <v>9</v>
      </c>
      <c r="F98" s="62"/>
      <c r="G98" s="62">
        <f t="shared" si="9"/>
        <v>0</v>
      </c>
    </row>
    <row r="99" spans="1:13" s="3" customFormat="1" ht="15.75" x14ac:dyDescent="0.25">
      <c r="A99" s="68">
        <v>77</v>
      </c>
      <c r="B99" s="76"/>
      <c r="C99" s="82" t="s">
        <v>35</v>
      </c>
      <c r="D99" s="59" t="s">
        <v>18</v>
      </c>
      <c r="E99" s="59">
        <v>5</v>
      </c>
      <c r="F99" s="62"/>
      <c r="G99" s="62">
        <f t="shared" si="9"/>
        <v>0</v>
      </c>
    </row>
    <row r="100" spans="1:13" s="3" customFormat="1" ht="15.75" x14ac:dyDescent="0.25">
      <c r="A100" s="68">
        <v>78</v>
      </c>
      <c r="B100" s="71"/>
      <c r="C100" s="84" t="s">
        <v>33</v>
      </c>
      <c r="D100" s="60" t="s">
        <v>26</v>
      </c>
      <c r="E100" s="60">
        <v>90</v>
      </c>
      <c r="F100" s="72"/>
      <c r="G100" s="72">
        <f t="shared" si="9"/>
        <v>0</v>
      </c>
    </row>
    <row r="101" spans="1:13" s="3" customFormat="1" ht="26.25" x14ac:dyDescent="0.25">
      <c r="A101" s="70">
        <v>79</v>
      </c>
      <c r="B101" s="79"/>
      <c r="C101" s="163" t="s">
        <v>45</v>
      </c>
      <c r="D101" s="70" t="s">
        <v>26</v>
      </c>
      <c r="E101" s="70">
        <v>110</v>
      </c>
      <c r="F101" s="88"/>
      <c r="G101" s="88">
        <f t="shared" si="9"/>
        <v>0</v>
      </c>
    </row>
    <row r="102" spans="1:13" s="7" customFormat="1" ht="15.75" x14ac:dyDescent="0.25">
      <c r="A102" s="60"/>
      <c r="B102" s="83"/>
      <c r="C102" s="83"/>
      <c r="D102" s="83"/>
      <c r="E102" s="83"/>
      <c r="F102" s="83"/>
      <c r="G102" s="83"/>
    </row>
    <row r="103" spans="1:13" s="3" customFormat="1" ht="15.75" x14ac:dyDescent="0.25">
      <c r="A103" s="71"/>
      <c r="B103" s="76"/>
      <c r="C103" s="81" t="s">
        <v>11</v>
      </c>
      <c r="D103" s="81"/>
      <c r="E103" s="59"/>
      <c r="F103" s="59"/>
      <c r="G103" s="74">
        <f>SUM(G73:G102)</f>
        <v>0</v>
      </c>
    </row>
    <row r="104" spans="1:13" s="3" customFormat="1" ht="15.75" x14ac:dyDescent="0.25">
      <c r="A104" s="71"/>
      <c r="B104" s="76"/>
      <c r="C104" s="81"/>
      <c r="D104" s="81"/>
      <c r="E104" s="59"/>
      <c r="F104" s="59"/>
      <c r="G104" s="74"/>
    </row>
    <row r="105" spans="1:13" s="3" customFormat="1" ht="15.75" x14ac:dyDescent="0.25">
      <c r="A105" s="16"/>
      <c r="B105" s="13"/>
      <c r="C105" s="20" t="s">
        <v>55</v>
      </c>
      <c r="D105" s="20"/>
      <c r="E105" s="16"/>
      <c r="F105" s="16"/>
      <c r="G105" s="17"/>
      <c r="I105" s="7"/>
      <c r="J105" s="7"/>
      <c r="K105" s="7"/>
      <c r="L105" s="7"/>
      <c r="M105" s="7"/>
    </row>
    <row r="106" spans="1:13" s="3" customFormat="1" ht="15.75" x14ac:dyDescent="0.25">
      <c r="A106" s="16"/>
      <c r="B106" s="13"/>
      <c r="C106" s="21"/>
      <c r="D106" s="21"/>
      <c r="E106" s="16"/>
      <c r="F106" s="16"/>
      <c r="G106" s="17"/>
    </row>
    <row r="107" spans="1:13" s="3" customFormat="1" ht="15.75" x14ac:dyDescent="0.25">
      <c r="A107" s="59">
        <v>80</v>
      </c>
      <c r="B107" s="13"/>
      <c r="C107" s="57" t="s">
        <v>27</v>
      </c>
      <c r="D107" s="59" t="s">
        <v>9</v>
      </c>
      <c r="E107" s="59">
        <v>1</v>
      </c>
      <c r="F107" s="62"/>
      <c r="G107" s="62">
        <f>F107*E107</f>
        <v>0</v>
      </c>
    </row>
    <row r="108" spans="1:13" s="3" customFormat="1" ht="15.75" x14ac:dyDescent="0.25">
      <c r="A108" s="59">
        <v>81</v>
      </c>
      <c r="B108" s="13"/>
      <c r="C108" s="57" t="s">
        <v>28</v>
      </c>
      <c r="D108" s="59" t="s">
        <v>29</v>
      </c>
      <c r="E108" s="59">
        <v>220</v>
      </c>
      <c r="F108" s="62"/>
      <c r="G108" s="62">
        <f t="shared" ref="G108:G114" si="10">F108*E108</f>
        <v>0</v>
      </c>
    </row>
    <row r="109" spans="1:13" s="3" customFormat="1" ht="15.75" x14ac:dyDescent="0.25">
      <c r="A109" s="59">
        <v>82</v>
      </c>
      <c r="B109" s="13"/>
      <c r="C109" s="57" t="s">
        <v>30</v>
      </c>
      <c r="D109" s="59" t="s">
        <v>29</v>
      </c>
      <c r="E109" s="59">
        <v>8</v>
      </c>
      <c r="F109" s="62"/>
      <c r="G109" s="62">
        <f t="shared" si="10"/>
        <v>0</v>
      </c>
    </row>
    <row r="110" spans="1:13" s="3" customFormat="1" ht="15.75" x14ac:dyDescent="0.25">
      <c r="A110" s="59">
        <v>83</v>
      </c>
      <c r="B110" s="13"/>
      <c r="C110" s="57" t="s">
        <v>31</v>
      </c>
      <c r="D110" s="59" t="s">
        <v>9</v>
      </c>
      <c r="E110" s="59">
        <v>1</v>
      </c>
      <c r="F110" s="62"/>
      <c r="G110" s="62">
        <f t="shared" si="10"/>
        <v>0</v>
      </c>
    </row>
    <row r="111" spans="1:13" s="3" customFormat="1" ht="15.75" x14ac:dyDescent="0.25">
      <c r="A111" s="59">
        <v>84</v>
      </c>
      <c r="B111" s="13"/>
      <c r="C111" s="57" t="s">
        <v>2</v>
      </c>
      <c r="D111" s="59" t="s">
        <v>10</v>
      </c>
      <c r="E111" s="59">
        <v>1</v>
      </c>
      <c r="F111" s="62"/>
      <c r="G111" s="62">
        <f t="shared" si="10"/>
        <v>0</v>
      </c>
    </row>
    <row r="112" spans="1:13" s="3" customFormat="1" ht="14.25" customHeight="1" x14ac:dyDescent="0.25">
      <c r="A112" s="59">
        <v>85</v>
      </c>
      <c r="B112" s="13"/>
      <c r="C112" s="57" t="s">
        <v>3</v>
      </c>
      <c r="D112" s="60" t="s">
        <v>29</v>
      </c>
      <c r="E112" s="60">
        <v>8</v>
      </c>
      <c r="F112" s="62"/>
      <c r="G112" s="62">
        <f t="shared" si="10"/>
        <v>0</v>
      </c>
    </row>
    <row r="113" spans="1:11" s="3" customFormat="1" ht="15.75" x14ac:dyDescent="0.25">
      <c r="A113" s="59">
        <v>86</v>
      </c>
      <c r="B113" s="13"/>
      <c r="C113" s="57" t="s">
        <v>32</v>
      </c>
      <c r="D113" s="60" t="s">
        <v>10</v>
      </c>
      <c r="E113" s="60">
        <v>1</v>
      </c>
      <c r="F113" s="62"/>
      <c r="G113" s="62">
        <f t="shared" si="10"/>
        <v>0</v>
      </c>
      <c r="H113" s="53"/>
    </row>
    <row r="114" spans="1:11" s="3" customFormat="1" ht="15.75" customHeight="1" x14ac:dyDescent="0.25">
      <c r="A114" s="61">
        <v>87</v>
      </c>
      <c r="B114" s="56"/>
      <c r="C114" s="58" t="s">
        <v>1</v>
      </c>
      <c r="D114" s="61" t="s">
        <v>9</v>
      </c>
      <c r="E114" s="61">
        <v>1</v>
      </c>
      <c r="F114" s="63"/>
      <c r="G114" s="63">
        <f t="shared" si="10"/>
        <v>0</v>
      </c>
      <c r="H114" s="53"/>
      <c r="I114" s="52"/>
    </row>
    <row r="115" spans="1:11" s="3" customFormat="1" ht="15.75" x14ac:dyDescent="0.25">
      <c r="A115" s="59"/>
      <c r="B115" s="18"/>
      <c r="C115" s="18"/>
      <c r="D115" s="18"/>
      <c r="E115" s="18"/>
      <c r="F115" s="46"/>
      <c r="G115" s="18"/>
    </row>
    <row r="116" spans="1:11" s="3" customFormat="1" ht="15.75" x14ac:dyDescent="0.25">
      <c r="A116" s="13"/>
      <c r="B116" s="13"/>
      <c r="C116" s="81" t="s">
        <v>8</v>
      </c>
      <c r="D116" s="81"/>
      <c r="E116" s="76"/>
      <c r="F116" s="59"/>
      <c r="G116" s="74">
        <f>SUM(G107:G115)</f>
        <v>0</v>
      </c>
    </row>
    <row r="117" spans="1:11" s="3" customFormat="1" ht="15.75" x14ac:dyDescent="0.25">
      <c r="A117" s="13"/>
      <c r="B117" s="13"/>
      <c r="C117" s="12"/>
      <c r="D117" s="12"/>
      <c r="E117" s="14"/>
      <c r="F117" s="14"/>
      <c r="G117" s="15"/>
    </row>
    <row r="118" spans="1:11" s="3" customFormat="1" ht="15.75" x14ac:dyDescent="0.25">
      <c r="A118" s="13"/>
      <c r="B118" s="13"/>
      <c r="C118" s="12" t="s">
        <v>22</v>
      </c>
      <c r="D118" s="13"/>
      <c r="E118" s="13"/>
      <c r="F118" s="13"/>
      <c r="G118" s="19">
        <f>SUM(G116,G103,G69,G38)</f>
        <v>0</v>
      </c>
    </row>
    <row r="119" spans="1:11" s="3" customFormat="1" ht="15.75" x14ac:dyDescent="0.25">
      <c r="A119" s="9"/>
      <c r="B119" s="9"/>
      <c r="C119" s="9"/>
      <c r="D119" s="9"/>
      <c r="E119" s="9"/>
      <c r="F119" s="9"/>
      <c r="G119" s="9"/>
    </row>
    <row r="120" spans="1:11" s="3" customFormat="1" ht="15.75" x14ac:dyDescent="0.25">
      <c r="A120" s="9"/>
      <c r="C120" s="13"/>
      <c r="D120" s="9"/>
      <c r="E120" s="9"/>
      <c r="F120" s="9"/>
      <c r="G120" s="9"/>
    </row>
    <row r="121" spans="1:11" s="3" customFormat="1" ht="15.75" x14ac:dyDescent="0.25">
      <c r="A121" s="9"/>
      <c r="B121" s="9"/>
      <c r="C121" s="9"/>
      <c r="D121" s="9"/>
      <c r="E121" s="9"/>
      <c r="F121" s="9"/>
      <c r="G121" s="9"/>
    </row>
    <row r="122" spans="1:11" s="3" customFormat="1" ht="15.75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</row>
    <row r="123" spans="1:11" s="3" customFormat="1" ht="15.75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</row>
    <row r="124" spans="1:11" s="3" customFormat="1" ht="15.75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</row>
    <row r="125" spans="1:11" s="3" customFormat="1" ht="15.75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</row>
    <row r="126" spans="1:11" s="3" customFormat="1" ht="15.75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s="3" customFormat="1" ht="15.75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</row>
    <row r="128" spans="1:11" s="3" customFormat="1" ht="15.75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</row>
    <row r="129" spans="1:7" s="3" customFormat="1" ht="15.75" x14ac:dyDescent="0.25">
      <c r="A129" s="9"/>
      <c r="B129" s="9"/>
      <c r="C129" s="9"/>
      <c r="D129" s="9"/>
      <c r="E129" s="9"/>
      <c r="F129" s="9"/>
      <c r="G129" s="9"/>
    </row>
    <row r="130" spans="1:7" s="3" customFormat="1" ht="15.75" x14ac:dyDescent="0.25">
      <c r="A130" s="9"/>
      <c r="B130" s="9"/>
      <c r="C130" s="9"/>
      <c r="D130" s="9"/>
      <c r="E130" s="9"/>
      <c r="F130" s="9"/>
      <c r="G130" s="9"/>
    </row>
    <row r="131" spans="1:7" s="3" customFormat="1" ht="15.75" x14ac:dyDescent="0.25">
      <c r="A131" s="9"/>
      <c r="B131" s="9"/>
      <c r="C131" s="9"/>
      <c r="D131" s="9"/>
      <c r="E131" s="9"/>
      <c r="F131" s="9"/>
      <c r="G131" s="9"/>
    </row>
    <row r="132" spans="1:7" s="3" customFormat="1" ht="15.75" x14ac:dyDescent="0.25">
      <c r="A132" s="9"/>
      <c r="B132" s="9"/>
      <c r="C132" s="9"/>
      <c r="D132" s="9"/>
      <c r="E132" s="9"/>
      <c r="F132" s="9"/>
      <c r="G132" s="9"/>
    </row>
    <row r="133" spans="1:7" s="3" customFormat="1" ht="15.75" x14ac:dyDescent="0.25">
      <c r="A133" s="9"/>
      <c r="B133" s="9"/>
      <c r="C133" s="9"/>
      <c r="D133" s="9"/>
      <c r="E133" s="9"/>
      <c r="F133" s="9"/>
      <c r="G133" s="9"/>
    </row>
    <row r="134" spans="1:7" s="3" customFormat="1" ht="15.75" x14ac:dyDescent="0.25">
      <c r="A134" s="9"/>
      <c r="B134" s="9"/>
      <c r="C134" s="9"/>
      <c r="D134" s="9"/>
      <c r="E134" s="9"/>
      <c r="F134" s="9"/>
      <c r="G134" s="9"/>
    </row>
    <row r="135" spans="1:7" s="3" customFormat="1" ht="15.75" x14ac:dyDescent="0.25">
      <c r="A135" s="9"/>
      <c r="B135" s="9"/>
      <c r="C135" s="9"/>
      <c r="D135" s="9"/>
      <c r="E135" s="9"/>
      <c r="F135" s="9"/>
      <c r="G135" s="9"/>
    </row>
    <row r="136" spans="1:7" s="3" customFormat="1" ht="15.75" x14ac:dyDescent="0.25">
      <c r="A136" s="9"/>
      <c r="B136" s="9"/>
      <c r="C136" s="9"/>
      <c r="D136" s="9"/>
      <c r="E136" s="9"/>
      <c r="F136" s="9"/>
      <c r="G136" s="9"/>
    </row>
    <row r="137" spans="1:7" s="3" customFormat="1" ht="15.75" x14ac:dyDescent="0.25">
      <c r="A137" s="9"/>
      <c r="B137" s="9"/>
      <c r="C137" s="9"/>
      <c r="D137" s="9"/>
      <c r="E137" s="9"/>
      <c r="F137" s="9"/>
      <c r="G137" s="9"/>
    </row>
    <row r="138" spans="1:7" s="3" customFormat="1" ht="15.75" x14ac:dyDescent="0.25">
      <c r="A138" s="9"/>
      <c r="B138" s="9"/>
      <c r="C138" s="9"/>
      <c r="D138" s="9"/>
      <c r="E138" s="9"/>
      <c r="F138" s="9"/>
      <c r="G138" s="9"/>
    </row>
    <row r="139" spans="1:7" s="3" customFormat="1" ht="15.75" x14ac:dyDescent="0.25">
      <c r="A139" s="11"/>
      <c r="B139" s="9"/>
      <c r="C139" s="9"/>
      <c r="D139" s="9"/>
      <c r="E139" s="9"/>
      <c r="F139" s="9"/>
      <c r="G139" s="10"/>
    </row>
    <row r="140" spans="1:7" s="3" customFormat="1" ht="15.75" x14ac:dyDescent="0.25">
      <c r="A140" s="11"/>
      <c r="B140" s="9"/>
      <c r="C140" s="9"/>
      <c r="D140" s="9"/>
      <c r="E140" s="11"/>
      <c r="F140" s="9"/>
      <c r="G140" s="9"/>
    </row>
    <row r="141" spans="1:7" s="3" customFormat="1" ht="15.75" x14ac:dyDescent="0.25">
      <c r="A141" s="11"/>
      <c r="B141" s="9"/>
      <c r="C141" s="9"/>
      <c r="D141" s="9"/>
      <c r="E141" s="11"/>
      <c r="F141" s="9"/>
      <c r="G141" s="9"/>
    </row>
    <row r="142" spans="1:7" s="3" customFormat="1" ht="15.75" x14ac:dyDescent="0.25">
      <c r="A142" s="11"/>
      <c r="B142" s="9"/>
      <c r="C142" s="9"/>
      <c r="D142" s="9"/>
      <c r="E142" s="11"/>
      <c r="F142" s="9"/>
      <c r="G142" s="9"/>
    </row>
    <row r="143" spans="1:7" s="3" customFormat="1" ht="15.75" x14ac:dyDescent="0.25">
      <c r="A143" s="11"/>
      <c r="B143" s="9"/>
      <c r="C143" s="9"/>
      <c r="D143" s="9"/>
      <c r="E143" s="11"/>
      <c r="F143" s="9"/>
      <c r="G143" s="9"/>
    </row>
    <row r="144" spans="1:7" s="3" customFormat="1" ht="15.75" x14ac:dyDescent="0.25">
      <c r="A144" s="11"/>
      <c r="B144" s="9"/>
      <c r="C144" s="9"/>
      <c r="D144" s="9"/>
      <c r="E144" s="11"/>
      <c r="F144" s="9"/>
      <c r="G144" s="9"/>
    </row>
    <row r="145" spans="1:7" s="3" customFormat="1" ht="15.75" x14ac:dyDescent="0.25">
      <c r="A145" s="11"/>
      <c r="B145" s="9"/>
      <c r="C145" s="9"/>
      <c r="D145" s="9"/>
      <c r="E145" s="11"/>
      <c r="F145" s="9"/>
      <c r="G145" s="9"/>
    </row>
    <row r="146" spans="1:7" s="3" customFormat="1" ht="15.75" x14ac:dyDescent="0.25">
      <c r="A146" s="11"/>
      <c r="B146" s="9"/>
      <c r="C146" s="9"/>
      <c r="D146" s="9"/>
      <c r="E146" s="11"/>
      <c r="F146" s="9"/>
      <c r="G146" s="9"/>
    </row>
    <row r="147" spans="1:7" s="3" customFormat="1" ht="15.75" x14ac:dyDescent="0.25">
      <c r="A147" s="11"/>
      <c r="B147" s="9"/>
      <c r="C147" s="9"/>
      <c r="D147" s="9"/>
      <c r="E147" s="11"/>
      <c r="F147" s="9"/>
      <c r="G147" s="9"/>
    </row>
    <row r="148" spans="1:7" s="3" customFormat="1" ht="15.75" x14ac:dyDescent="0.25">
      <c r="A148" s="11"/>
      <c r="B148" s="9"/>
      <c r="C148" s="9"/>
      <c r="D148" s="9"/>
      <c r="E148" s="11"/>
      <c r="F148" s="9"/>
      <c r="G148" s="9"/>
    </row>
    <row r="149" spans="1:7" s="3" customFormat="1" ht="15.75" x14ac:dyDescent="0.25">
      <c r="A149" s="11"/>
      <c r="B149" s="9"/>
      <c r="C149" s="9"/>
      <c r="D149" s="9"/>
      <c r="E149" s="11"/>
      <c r="F149" s="9"/>
      <c r="G149" s="9"/>
    </row>
    <row r="150" spans="1:7" s="3" customFormat="1" ht="15.75" x14ac:dyDescent="0.25">
      <c r="A150" s="11"/>
      <c r="B150" s="9"/>
      <c r="C150" s="9"/>
      <c r="D150" s="9"/>
      <c r="E150" s="11"/>
      <c r="F150" s="9"/>
      <c r="G150" s="9"/>
    </row>
    <row r="151" spans="1:7" s="3" customFormat="1" ht="15.75" x14ac:dyDescent="0.25">
      <c r="A151" s="11"/>
      <c r="B151" s="9"/>
      <c r="C151" s="9"/>
      <c r="D151" s="9"/>
      <c r="E151" s="11"/>
      <c r="F151" s="9"/>
      <c r="G151" s="9"/>
    </row>
    <row r="152" spans="1:7" s="3" customFormat="1" ht="15.75" x14ac:dyDescent="0.25">
      <c r="A152" s="11"/>
      <c r="B152" s="9"/>
      <c r="C152" s="9"/>
      <c r="D152" s="9"/>
      <c r="E152" s="11"/>
      <c r="F152" s="9"/>
      <c r="G152" s="9"/>
    </row>
    <row r="153" spans="1:7" s="3" customFormat="1" ht="15.75" x14ac:dyDescent="0.25">
      <c r="A153" s="11"/>
      <c r="B153" s="9"/>
      <c r="C153" s="9"/>
      <c r="D153" s="9"/>
      <c r="E153" s="11"/>
      <c r="F153" s="9"/>
      <c r="G153" s="9"/>
    </row>
    <row r="154" spans="1:7" s="3" customFormat="1" ht="15.75" x14ac:dyDescent="0.25">
      <c r="A154" s="11"/>
      <c r="B154" s="9"/>
      <c r="C154" s="9"/>
      <c r="D154" s="9"/>
      <c r="E154" s="11"/>
      <c r="F154" s="9"/>
      <c r="G154" s="9"/>
    </row>
    <row r="155" spans="1:7" s="3" customFormat="1" ht="15.75" x14ac:dyDescent="0.25">
      <c r="A155" s="11"/>
      <c r="B155" s="9"/>
      <c r="C155" s="9"/>
      <c r="D155" s="9"/>
      <c r="E155" s="11"/>
      <c r="F155" s="9"/>
      <c r="G155" s="9"/>
    </row>
    <row r="156" spans="1:7" s="3" customFormat="1" ht="15.75" x14ac:dyDescent="0.25">
      <c r="A156" s="11"/>
      <c r="B156" s="9"/>
      <c r="C156" s="9"/>
      <c r="D156" s="9"/>
      <c r="E156" s="11"/>
      <c r="F156" s="9"/>
      <c r="G156" s="9"/>
    </row>
    <row r="157" spans="1:7" s="3" customFormat="1" ht="15.75" x14ac:dyDescent="0.25">
      <c r="A157" s="11"/>
      <c r="B157" s="9"/>
      <c r="C157" s="9"/>
      <c r="D157" s="9"/>
      <c r="E157" s="11"/>
      <c r="F157" s="9"/>
      <c r="G157" s="9"/>
    </row>
    <row r="158" spans="1:7" s="3" customFormat="1" ht="15.75" x14ac:dyDescent="0.25">
      <c r="A158" s="11"/>
      <c r="B158" s="9"/>
      <c r="C158" s="9"/>
      <c r="D158" s="9"/>
      <c r="E158" s="11"/>
      <c r="F158" s="9"/>
      <c r="G158" s="9"/>
    </row>
    <row r="159" spans="1:7" s="3" customFormat="1" ht="15.75" x14ac:dyDescent="0.25">
      <c r="A159" s="11"/>
      <c r="B159" s="9"/>
      <c r="C159" s="9"/>
      <c r="D159" s="9"/>
      <c r="E159" s="11"/>
      <c r="F159" s="9"/>
      <c r="G159" s="9"/>
    </row>
    <row r="160" spans="1:7" s="3" customFormat="1" ht="15.75" x14ac:dyDescent="0.25">
      <c r="A160" s="11"/>
      <c r="B160" s="9"/>
      <c r="C160" s="9"/>
      <c r="D160" s="9"/>
      <c r="E160" s="11"/>
      <c r="F160" s="9"/>
      <c r="G160" s="9"/>
    </row>
    <row r="161" spans="1:7" s="3" customFormat="1" ht="15.75" x14ac:dyDescent="0.25">
      <c r="A161" s="11"/>
      <c r="B161" s="9"/>
      <c r="C161" s="9"/>
      <c r="D161" s="9"/>
      <c r="E161" s="11"/>
      <c r="F161" s="9"/>
      <c r="G161" s="9"/>
    </row>
    <row r="162" spans="1:7" s="3" customFormat="1" ht="15.75" x14ac:dyDescent="0.25">
      <c r="A162" s="11"/>
      <c r="B162" s="9"/>
      <c r="C162" s="9"/>
      <c r="D162" s="9"/>
      <c r="E162" s="11"/>
      <c r="F162" s="9"/>
      <c r="G162" s="9"/>
    </row>
    <row r="163" spans="1:7" s="3" customFormat="1" ht="15.75" x14ac:dyDescent="0.25">
      <c r="A163" s="11"/>
      <c r="B163" s="9"/>
      <c r="C163" s="9"/>
      <c r="D163" s="9"/>
      <c r="E163" s="11"/>
      <c r="F163" s="9"/>
      <c r="G163" s="9"/>
    </row>
    <row r="164" spans="1:7" s="3" customFormat="1" ht="15.75" x14ac:dyDescent="0.25">
      <c r="A164" s="11"/>
      <c r="B164" s="9"/>
      <c r="C164" s="9"/>
      <c r="D164" s="9"/>
      <c r="E164" s="11"/>
      <c r="F164" s="9"/>
      <c r="G164" s="9"/>
    </row>
    <row r="165" spans="1:7" s="3" customFormat="1" ht="15.75" x14ac:dyDescent="0.25">
      <c r="A165" s="11"/>
      <c r="B165" s="9"/>
      <c r="C165" s="9"/>
      <c r="D165" s="9"/>
      <c r="E165" s="11"/>
      <c r="F165" s="9"/>
      <c r="G165" s="9"/>
    </row>
    <row r="166" spans="1:7" s="3" customFormat="1" ht="15.75" x14ac:dyDescent="0.25">
      <c r="A166" s="11"/>
      <c r="B166" s="9"/>
      <c r="C166" s="9"/>
      <c r="D166" s="9"/>
      <c r="E166" s="11"/>
      <c r="F166" s="9"/>
      <c r="G166" s="9"/>
    </row>
    <row r="167" spans="1:7" s="3" customFormat="1" ht="15.75" x14ac:dyDescent="0.25">
      <c r="A167" s="11"/>
      <c r="B167" s="9"/>
      <c r="C167" s="9"/>
      <c r="D167" s="9"/>
      <c r="E167" s="11"/>
      <c r="F167" s="9"/>
      <c r="G167" s="9"/>
    </row>
    <row r="168" spans="1:7" s="3" customFormat="1" ht="15.75" x14ac:dyDescent="0.25">
      <c r="A168" s="11"/>
      <c r="B168" s="9"/>
      <c r="C168" s="9"/>
      <c r="D168" s="9"/>
      <c r="E168" s="11"/>
      <c r="F168" s="9"/>
      <c r="G168" s="9"/>
    </row>
    <row r="169" spans="1:7" s="3" customFormat="1" ht="15.75" x14ac:dyDescent="0.25">
      <c r="A169" s="11"/>
      <c r="B169" s="9"/>
      <c r="C169" s="9"/>
      <c r="D169" s="9"/>
      <c r="E169" s="11"/>
      <c r="F169" s="9"/>
      <c r="G169" s="9"/>
    </row>
    <row r="170" spans="1:7" s="3" customFormat="1" ht="15.75" x14ac:dyDescent="0.25">
      <c r="A170" s="4"/>
      <c r="E170" s="4"/>
    </row>
    <row r="171" spans="1:7" s="3" customFormat="1" ht="15.75" x14ac:dyDescent="0.25">
      <c r="A171" s="4"/>
      <c r="E171" s="4"/>
    </row>
    <row r="172" spans="1:7" s="3" customFormat="1" ht="15.75" x14ac:dyDescent="0.25">
      <c r="A172" s="4"/>
      <c r="E172" s="4"/>
    </row>
    <row r="173" spans="1:7" s="3" customFormat="1" ht="15.75" x14ac:dyDescent="0.25">
      <c r="A173" s="4"/>
      <c r="E173" s="4"/>
    </row>
    <row r="174" spans="1:7" s="3" customFormat="1" ht="15.75" x14ac:dyDescent="0.25">
      <c r="A174" s="4"/>
      <c r="E174" s="4"/>
    </row>
    <row r="175" spans="1:7" s="3" customFormat="1" ht="15.75" x14ac:dyDescent="0.25">
      <c r="A175" s="4"/>
      <c r="E175" s="4"/>
    </row>
    <row r="176" spans="1:7" s="3" customFormat="1" ht="15.75" x14ac:dyDescent="0.25">
      <c r="A176" s="4"/>
      <c r="E176" s="4"/>
    </row>
    <row r="177" spans="1:6" s="3" customFormat="1" ht="15.75" x14ac:dyDescent="0.25">
      <c r="A177" s="4"/>
      <c r="E177" s="4"/>
    </row>
    <row r="178" spans="1:6" s="3" customFormat="1" ht="15.75" x14ac:dyDescent="0.25">
      <c r="A178" s="4"/>
      <c r="E178" s="4"/>
    </row>
    <row r="179" spans="1:6" s="3" customFormat="1" ht="15.75" x14ac:dyDescent="0.25">
      <c r="A179" s="4"/>
      <c r="E179" s="4"/>
    </row>
    <row r="180" spans="1:6" s="3" customFormat="1" ht="15.75" x14ac:dyDescent="0.25">
      <c r="A180" s="4"/>
      <c r="E180" s="4"/>
    </row>
    <row r="181" spans="1:6" s="3" customFormat="1" ht="15.75" x14ac:dyDescent="0.25">
      <c r="A181" s="4"/>
      <c r="E181" s="4"/>
    </row>
    <row r="182" spans="1:6" s="3" customFormat="1" ht="15.75" x14ac:dyDescent="0.25">
      <c r="A182" s="4"/>
      <c r="E182" s="4"/>
    </row>
    <row r="183" spans="1:6" s="3" customFormat="1" ht="15.75" x14ac:dyDescent="0.25">
      <c r="A183" s="4"/>
      <c r="E183" s="4"/>
    </row>
    <row r="184" spans="1:6" s="3" customFormat="1" ht="15.75" x14ac:dyDescent="0.25">
      <c r="A184" s="4"/>
      <c r="E184" s="4"/>
    </row>
    <row r="185" spans="1:6" s="3" customFormat="1" ht="15.75" x14ac:dyDescent="0.25">
      <c r="A185" s="4"/>
      <c r="E185" s="4"/>
    </row>
    <row r="186" spans="1:6" s="3" customFormat="1" ht="15.75" x14ac:dyDescent="0.25">
      <c r="A186" s="4"/>
      <c r="E186" s="4"/>
    </row>
    <row r="187" spans="1:6" s="3" customFormat="1" ht="15.75" x14ac:dyDescent="0.25">
      <c r="A187" s="4"/>
      <c r="E187" s="4"/>
    </row>
    <row r="188" spans="1:6" s="3" customFormat="1" ht="15.75" x14ac:dyDescent="0.25">
      <c r="A188" s="4"/>
      <c r="E188" s="4"/>
    </row>
    <row r="189" spans="1:6" s="3" customFormat="1" ht="15.75" x14ac:dyDescent="0.25">
      <c r="A189" s="4"/>
      <c r="E189" s="4"/>
    </row>
    <row r="190" spans="1:6" s="3" customFormat="1" ht="15.75" x14ac:dyDescent="0.25">
      <c r="A190" s="4"/>
      <c r="E190" s="4"/>
      <c r="F190" s="5"/>
    </row>
    <row r="191" spans="1:6" s="3" customFormat="1" ht="15.75" x14ac:dyDescent="0.25">
      <c r="A191" s="4"/>
      <c r="E191" s="4"/>
      <c r="F191" s="5"/>
    </row>
    <row r="192" spans="1:6" s="3" customFormat="1" ht="15.75" x14ac:dyDescent="0.25">
      <c r="A192" s="4"/>
      <c r="E192" s="4"/>
      <c r="F192" s="5"/>
    </row>
    <row r="193" spans="1:6" s="3" customFormat="1" ht="15.75" x14ac:dyDescent="0.25">
      <c r="A193" s="4"/>
      <c r="E193" s="4"/>
      <c r="F193" s="5"/>
    </row>
    <row r="194" spans="1:6" s="3" customFormat="1" ht="15.75" x14ac:dyDescent="0.25">
      <c r="A194" s="4"/>
      <c r="E194" s="4"/>
      <c r="F194" s="5"/>
    </row>
    <row r="195" spans="1:6" s="3" customFormat="1" ht="15.75" x14ac:dyDescent="0.25">
      <c r="A195" s="4"/>
      <c r="E195" s="4"/>
      <c r="F195" s="5"/>
    </row>
    <row r="196" spans="1:6" s="3" customFormat="1" ht="15.75" x14ac:dyDescent="0.25">
      <c r="A196" s="4"/>
      <c r="E196" s="4"/>
      <c r="F196" s="5"/>
    </row>
    <row r="197" spans="1:6" s="3" customFormat="1" ht="15.75" x14ac:dyDescent="0.25">
      <c r="A197" s="4"/>
      <c r="E197" s="4"/>
      <c r="F197" s="5"/>
    </row>
    <row r="198" spans="1:6" s="3" customFormat="1" ht="15.75" x14ac:dyDescent="0.25">
      <c r="A198" s="4"/>
      <c r="E198" s="4"/>
      <c r="F198" s="5"/>
    </row>
    <row r="199" spans="1:6" s="3" customFormat="1" ht="15.75" x14ac:dyDescent="0.25">
      <c r="A199" s="4"/>
      <c r="E199" s="4"/>
      <c r="F199" s="5"/>
    </row>
    <row r="200" spans="1:6" s="3" customFormat="1" ht="15.75" x14ac:dyDescent="0.25">
      <c r="A200" s="4"/>
      <c r="E200" s="4"/>
      <c r="F200" s="5"/>
    </row>
    <row r="201" spans="1:6" s="3" customFormat="1" ht="15.75" x14ac:dyDescent="0.25">
      <c r="A201" s="4"/>
      <c r="E201" s="4"/>
      <c r="F201" s="5"/>
    </row>
    <row r="202" spans="1:6" s="3" customFormat="1" ht="15.75" x14ac:dyDescent="0.25">
      <c r="A202" s="4"/>
      <c r="E202" s="4"/>
      <c r="F202" s="5"/>
    </row>
    <row r="203" spans="1:6" s="3" customFormat="1" ht="15.75" x14ac:dyDescent="0.25">
      <c r="A203" s="6"/>
      <c r="B203" s="7"/>
      <c r="C203" s="7"/>
      <c r="D203" s="7"/>
      <c r="E203" s="6"/>
      <c r="F203" s="6"/>
    </row>
    <row r="204" spans="1:6" s="3" customFormat="1" ht="15.75" x14ac:dyDescent="0.25"/>
    <row r="205" spans="1:6" s="3" customFormat="1" ht="15.75" x14ac:dyDescent="0.25">
      <c r="A205" s="4"/>
      <c r="E205" s="4"/>
      <c r="F205" s="4"/>
    </row>
    <row r="206" spans="1:6" s="3" customFormat="1" ht="15.75" x14ac:dyDescent="0.25"/>
    <row r="207" spans="1:6" s="3" customFormat="1" ht="15.75" x14ac:dyDescent="0.25"/>
    <row r="208" spans="1:6" s="3" customFormat="1" ht="15.75" x14ac:dyDescent="0.25"/>
    <row r="209" s="3" customFormat="1" ht="15.75" x14ac:dyDescent="0.25"/>
    <row r="210" s="3" customFormat="1" ht="15.75" x14ac:dyDescent="0.25"/>
    <row r="211" s="3" customFormat="1" ht="15.75" x14ac:dyDescent="0.25"/>
    <row r="212" s="3" customFormat="1" ht="15.75" x14ac:dyDescent="0.25"/>
    <row r="213" s="3" customFormat="1" ht="15.75" x14ac:dyDescent="0.25"/>
    <row r="214" s="3" customFormat="1" ht="15.75" x14ac:dyDescent="0.25"/>
    <row r="215" s="3" customFormat="1" ht="15.75" x14ac:dyDescent="0.25"/>
    <row r="216" s="3" customFormat="1" ht="15.75" x14ac:dyDescent="0.25"/>
    <row r="217" s="3" customFormat="1" ht="15.75" x14ac:dyDescent="0.25"/>
    <row r="218" s="3" customFormat="1" ht="15.75" x14ac:dyDescent="0.25"/>
    <row r="219" s="3" customFormat="1" ht="15.75" x14ac:dyDescent="0.25"/>
    <row r="220" s="3" customFormat="1" ht="15.75" x14ac:dyDescent="0.25"/>
    <row r="221" s="3" customFormat="1" ht="13.5" customHeight="1" x14ac:dyDescent="0.25"/>
    <row r="222" s="3" customFormat="1" ht="15.75" x14ac:dyDescent="0.25"/>
    <row r="223" s="3" customFormat="1" ht="15.75" x14ac:dyDescent="0.25"/>
    <row r="224" s="3" customFormat="1" ht="15.75" x14ac:dyDescent="0.25"/>
    <row r="225" s="3" customFormat="1" ht="15.75" x14ac:dyDescent="0.25"/>
    <row r="226" s="3" customFormat="1" ht="15.75" x14ac:dyDescent="0.25"/>
    <row r="227" s="3" customFormat="1" ht="15.75" x14ac:dyDescent="0.25"/>
    <row r="228" s="3" customFormat="1" ht="15.75" x14ac:dyDescent="0.25"/>
    <row r="229" s="3" customFormat="1" ht="15.75" x14ac:dyDescent="0.25"/>
    <row r="230" s="7" customFormat="1" ht="14.25" customHeight="1" x14ac:dyDescent="0.25"/>
    <row r="231" s="7" customFormat="1" ht="14.25" customHeight="1" x14ac:dyDescent="0.25"/>
    <row r="232" s="3" customFormat="1" ht="18.75" customHeight="1" x14ac:dyDescent="0.25"/>
    <row r="233" s="3" customFormat="1" ht="18" customHeight="1" x14ac:dyDescent="0.25"/>
    <row r="234" s="3" customFormat="1" ht="19.5" customHeight="1" x14ac:dyDescent="0.25"/>
    <row r="235" s="3" customFormat="1" ht="15.75" x14ac:dyDescent="0.25"/>
    <row r="236" s="3" customFormat="1" ht="15.75" x14ac:dyDescent="0.25"/>
    <row r="237" s="3" customFormat="1" ht="15.75" x14ac:dyDescent="0.25"/>
    <row r="238" s="3" customFormat="1" ht="15.75" x14ac:dyDescent="0.25"/>
    <row r="239" s="3" customFormat="1" ht="15.75" x14ac:dyDescent="0.25"/>
    <row r="240" s="3" customFormat="1" ht="15.75" x14ac:dyDescent="0.25"/>
    <row r="241" spans="1:7" s="3" customFormat="1" ht="15.75" x14ac:dyDescent="0.25"/>
    <row r="242" spans="1:7" s="3" customFormat="1" ht="15.75" x14ac:dyDescent="0.25"/>
    <row r="243" spans="1:7" s="3" customFormat="1" ht="15.75" x14ac:dyDescent="0.25"/>
    <row r="244" spans="1:7" s="3" customFormat="1" ht="15.75" x14ac:dyDescent="0.25"/>
    <row r="245" spans="1:7" s="3" customFormat="1" ht="15.75" x14ac:dyDescent="0.25">
      <c r="A245" s="4"/>
      <c r="G245" s="2"/>
    </row>
    <row r="246" spans="1:7" s="3" customFormat="1" ht="15.75" x14ac:dyDescent="0.25">
      <c r="A246" s="4"/>
    </row>
    <row r="247" spans="1:7" s="3" customFormat="1" ht="15.75" x14ac:dyDescent="0.25">
      <c r="E247" s="1"/>
    </row>
  </sheetData>
  <printOptions gridLines="1"/>
  <pageMargins left="0.39370078740157483" right="0.27559055118110237" top="0.59055118110236227" bottom="0.59055118110236227" header="0.23622047244094491" footer="0.27559055118110237"/>
  <pageSetup paperSize="9" orientation="portrait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7"/>
  <sheetViews>
    <sheetView view="pageBreakPreview" zoomScaleNormal="100" zoomScaleSheetLayoutView="100" workbookViewId="0">
      <pane ySplit="8" topLeftCell="A42" activePane="bottomLeft" state="frozen"/>
      <selection activeCell="C25" sqref="C25"/>
      <selection pane="bottomLeft" activeCell="F56" sqref="F56"/>
    </sheetView>
  </sheetViews>
  <sheetFormatPr defaultRowHeight="12.75" x14ac:dyDescent="0.2"/>
  <cols>
    <col min="1" max="1" width="8.28515625" customWidth="1"/>
    <col min="2" max="2" width="44" customWidth="1"/>
    <col min="3" max="3" width="4.5703125" customWidth="1"/>
    <col min="4" max="4" width="5.140625" customWidth="1"/>
    <col min="5" max="5" width="11.42578125" customWidth="1"/>
    <col min="6" max="6" width="12.28515625" customWidth="1"/>
    <col min="7" max="7" width="12.42578125" customWidth="1"/>
    <col min="8" max="8" width="22" customWidth="1"/>
  </cols>
  <sheetData>
    <row r="1" spans="1:9" ht="19.5" x14ac:dyDescent="0.3">
      <c r="A1" s="91" t="s">
        <v>197</v>
      </c>
      <c r="B1" s="92"/>
      <c r="C1" s="92"/>
      <c r="D1" s="92"/>
      <c r="E1" s="92"/>
      <c r="F1" s="92"/>
      <c r="G1" s="93"/>
    </row>
    <row r="2" spans="1:9" x14ac:dyDescent="0.2">
      <c r="A2" s="94"/>
      <c r="B2" s="95"/>
      <c r="C2" s="95"/>
      <c r="D2" s="92"/>
      <c r="E2" s="92"/>
      <c r="F2" s="92"/>
      <c r="G2" s="93"/>
    </row>
    <row r="3" spans="1:9" ht="15" x14ac:dyDescent="0.25">
      <c r="A3" s="32" t="s">
        <v>24</v>
      </c>
      <c r="B3" s="89" t="s">
        <v>134</v>
      </c>
      <c r="C3" s="33"/>
      <c r="D3" s="92"/>
      <c r="E3" s="92"/>
      <c r="F3" s="92"/>
      <c r="G3" s="93"/>
    </row>
    <row r="4" spans="1:9" ht="15" x14ac:dyDescent="0.25">
      <c r="A4" s="32"/>
      <c r="B4" s="33" t="s">
        <v>135</v>
      </c>
      <c r="C4" s="33"/>
      <c r="D4" s="92"/>
      <c r="E4" s="92"/>
      <c r="F4" s="95" t="s">
        <v>14</v>
      </c>
      <c r="G4" s="92"/>
    </row>
    <row r="5" spans="1:9" ht="15" x14ac:dyDescent="0.25">
      <c r="A5" s="32" t="s">
        <v>57</v>
      </c>
      <c r="B5" s="33" t="s">
        <v>132</v>
      </c>
      <c r="C5" s="33"/>
      <c r="D5" s="92"/>
      <c r="E5" s="92"/>
      <c r="F5" s="95" t="s">
        <v>71</v>
      </c>
      <c r="G5" s="92"/>
    </row>
    <row r="6" spans="1:9" ht="15" x14ac:dyDescent="0.25">
      <c r="A6" s="32" t="s">
        <v>25</v>
      </c>
      <c r="B6" s="33" t="s">
        <v>89</v>
      </c>
      <c r="C6" s="96"/>
      <c r="D6" s="92"/>
      <c r="E6" s="92"/>
      <c r="F6" s="95" t="s">
        <v>133</v>
      </c>
      <c r="G6" s="97"/>
    </row>
    <row r="7" spans="1:9" ht="7.9" customHeight="1" thickBot="1" x14ac:dyDescent="0.25">
      <c r="A7" s="94"/>
      <c r="B7" s="92"/>
      <c r="C7" s="92"/>
      <c r="D7" s="92"/>
      <c r="E7" s="92"/>
      <c r="F7" s="92"/>
      <c r="G7" s="93"/>
    </row>
    <row r="8" spans="1:9" s="3" customFormat="1" ht="40.15" customHeight="1" thickBot="1" x14ac:dyDescent="0.3">
      <c r="A8" s="131" t="s">
        <v>13</v>
      </c>
      <c r="B8" s="99" t="s">
        <v>5</v>
      </c>
      <c r="C8" s="100" t="s">
        <v>7</v>
      </c>
      <c r="D8" s="101" t="s">
        <v>6</v>
      </c>
      <c r="E8" s="132" t="s">
        <v>72</v>
      </c>
      <c r="F8" s="132" t="s">
        <v>73</v>
      </c>
      <c r="G8" s="102" t="s">
        <v>12</v>
      </c>
    </row>
    <row r="9" spans="1:9" s="3" customFormat="1" ht="15.75" x14ac:dyDescent="0.25">
      <c r="A9" s="51"/>
      <c r="B9" s="133" t="s">
        <v>74</v>
      </c>
      <c r="C9" s="16"/>
      <c r="D9" s="16"/>
      <c r="E9" s="50"/>
      <c r="F9" s="50"/>
      <c r="G9" s="50"/>
      <c r="I9" s="8"/>
    </row>
    <row r="10" spans="1:9" s="3" customFormat="1" ht="15.75" x14ac:dyDescent="0.25">
      <c r="A10" s="51"/>
      <c r="B10" s="20"/>
      <c r="C10" s="16"/>
      <c r="D10" s="16"/>
      <c r="E10" s="50"/>
      <c r="F10" s="50"/>
      <c r="G10" s="50"/>
      <c r="I10" s="8"/>
    </row>
    <row r="11" spans="1:9" s="3" customFormat="1" ht="15.75" x14ac:dyDescent="0.25">
      <c r="A11" s="134">
        <v>1</v>
      </c>
      <c r="B11" s="135" t="s">
        <v>185</v>
      </c>
      <c r="C11" s="68" t="s">
        <v>10</v>
      </c>
      <c r="D11" s="68">
        <v>1</v>
      </c>
      <c r="E11" s="69"/>
      <c r="F11" s="69"/>
      <c r="G11" s="69">
        <f>(F11+E11)*D11</f>
        <v>0</v>
      </c>
      <c r="I11" s="8"/>
    </row>
    <row r="12" spans="1:9" s="3" customFormat="1" ht="15.75" x14ac:dyDescent="0.25">
      <c r="A12" s="134">
        <v>2</v>
      </c>
      <c r="B12" s="135" t="s">
        <v>91</v>
      </c>
      <c r="C12" s="68" t="s">
        <v>10</v>
      </c>
      <c r="D12" s="68">
        <v>16</v>
      </c>
      <c r="E12" s="69"/>
      <c r="F12" s="69"/>
      <c r="G12" s="69">
        <f t="shared" ref="G12:G62" si="0">(F12+E12)*D12</f>
        <v>0</v>
      </c>
      <c r="H12" s="136"/>
      <c r="I12" s="8"/>
    </row>
    <row r="13" spans="1:9" s="3" customFormat="1" ht="16.5" customHeight="1" x14ac:dyDescent="0.25">
      <c r="A13" s="134">
        <v>3</v>
      </c>
      <c r="B13" s="135" t="s">
        <v>116</v>
      </c>
      <c r="C13" s="68" t="s">
        <v>10</v>
      </c>
      <c r="D13" s="68">
        <v>1</v>
      </c>
      <c r="E13" s="69"/>
      <c r="F13" s="69"/>
      <c r="G13" s="69">
        <f t="shared" si="0"/>
        <v>0</v>
      </c>
      <c r="H13" s="136"/>
      <c r="I13" s="8"/>
    </row>
    <row r="14" spans="1:9" s="3" customFormat="1" ht="25.5" x14ac:dyDescent="0.25">
      <c r="A14" s="134">
        <v>4</v>
      </c>
      <c r="B14" s="135" t="s">
        <v>186</v>
      </c>
      <c r="C14" s="68" t="s">
        <v>10</v>
      </c>
      <c r="D14" s="68">
        <v>1</v>
      </c>
      <c r="E14" s="69"/>
      <c r="F14" s="69"/>
      <c r="G14" s="69">
        <f t="shared" si="0"/>
        <v>0</v>
      </c>
      <c r="I14" s="8"/>
    </row>
    <row r="15" spans="1:9" s="3" customFormat="1" ht="25.5" x14ac:dyDescent="0.25">
      <c r="A15" s="134"/>
      <c r="B15" s="158" t="s">
        <v>92</v>
      </c>
      <c r="C15" s="68" t="s">
        <v>117</v>
      </c>
      <c r="D15" s="68"/>
      <c r="E15" s="69"/>
      <c r="F15" s="69"/>
      <c r="G15" s="69"/>
      <c r="I15" s="8"/>
    </row>
    <row r="16" spans="1:9" s="3" customFormat="1" ht="25.5" x14ac:dyDescent="0.25">
      <c r="A16" s="134">
        <v>5</v>
      </c>
      <c r="B16" s="135" t="s">
        <v>93</v>
      </c>
      <c r="C16" s="68" t="s">
        <v>10</v>
      </c>
      <c r="D16" s="68">
        <v>6</v>
      </c>
      <c r="E16" s="69"/>
      <c r="F16" s="69"/>
      <c r="G16" s="69">
        <f t="shared" si="0"/>
        <v>0</v>
      </c>
      <c r="I16" s="8"/>
    </row>
    <row r="17" spans="1:9" s="3" customFormat="1" ht="15.75" x14ac:dyDescent="0.25">
      <c r="A17" s="134"/>
      <c r="B17" s="164" t="s">
        <v>187</v>
      </c>
      <c r="C17" s="68" t="s">
        <v>117</v>
      </c>
      <c r="D17" s="68"/>
      <c r="E17" s="69"/>
      <c r="F17" s="69"/>
      <c r="G17" s="69"/>
      <c r="I17" s="8"/>
    </row>
    <row r="18" spans="1:9" s="3" customFormat="1" ht="15.75" x14ac:dyDescent="0.25">
      <c r="A18" s="134">
        <v>6</v>
      </c>
      <c r="B18" s="135" t="s">
        <v>188</v>
      </c>
      <c r="C18" s="68" t="s">
        <v>10</v>
      </c>
      <c r="D18" s="68">
        <v>3</v>
      </c>
      <c r="E18" s="69"/>
      <c r="F18" s="69"/>
      <c r="G18" s="69">
        <f t="shared" si="0"/>
        <v>0</v>
      </c>
      <c r="I18" s="8"/>
    </row>
    <row r="19" spans="1:9" s="3" customFormat="1" ht="15.75" x14ac:dyDescent="0.25">
      <c r="A19" s="134">
        <v>7</v>
      </c>
      <c r="B19" s="135" t="s">
        <v>189</v>
      </c>
      <c r="C19" s="68" t="s">
        <v>9</v>
      </c>
      <c r="D19" s="68">
        <v>3</v>
      </c>
      <c r="E19" s="69"/>
      <c r="F19" s="69"/>
      <c r="G19" s="69">
        <f t="shared" si="0"/>
        <v>0</v>
      </c>
      <c r="I19" s="8"/>
    </row>
    <row r="20" spans="1:9" s="3" customFormat="1" ht="15.75" x14ac:dyDescent="0.25">
      <c r="A20" s="134"/>
      <c r="B20" s="158" t="s">
        <v>77</v>
      </c>
      <c r="C20" s="68" t="s">
        <v>117</v>
      </c>
      <c r="D20" s="68"/>
      <c r="E20" s="69"/>
      <c r="F20" s="69"/>
      <c r="G20" s="69"/>
      <c r="I20" s="8"/>
    </row>
    <row r="21" spans="1:9" s="3" customFormat="1" ht="25.5" x14ac:dyDescent="0.25">
      <c r="A21" s="134">
        <v>8</v>
      </c>
      <c r="B21" s="135" t="s">
        <v>78</v>
      </c>
      <c r="C21" s="68" t="s">
        <v>10</v>
      </c>
      <c r="D21" s="68">
        <v>6</v>
      </c>
      <c r="E21" s="69"/>
      <c r="F21" s="69"/>
      <c r="G21" s="69">
        <f t="shared" si="0"/>
        <v>0</v>
      </c>
      <c r="I21" s="8"/>
    </row>
    <row r="22" spans="1:9" s="3" customFormat="1" ht="15.75" x14ac:dyDescent="0.25">
      <c r="A22" s="134">
        <v>9</v>
      </c>
      <c r="B22" s="135" t="s">
        <v>94</v>
      </c>
      <c r="C22" s="68" t="s">
        <v>10</v>
      </c>
      <c r="D22" s="68">
        <v>4</v>
      </c>
      <c r="E22" s="69"/>
      <c r="F22" s="69"/>
      <c r="G22" s="69">
        <f t="shared" si="0"/>
        <v>0</v>
      </c>
      <c r="I22" s="8"/>
    </row>
    <row r="23" spans="1:9" s="3" customFormat="1" ht="15.75" x14ac:dyDescent="0.25">
      <c r="A23" s="134">
        <v>10</v>
      </c>
      <c r="B23" s="135" t="s">
        <v>118</v>
      </c>
      <c r="C23" s="68" t="s">
        <v>10</v>
      </c>
      <c r="D23" s="68">
        <v>6</v>
      </c>
      <c r="E23" s="69"/>
      <c r="F23" s="69"/>
      <c r="G23" s="69">
        <f t="shared" si="0"/>
        <v>0</v>
      </c>
      <c r="I23" s="8"/>
    </row>
    <row r="24" spans="1:9" s="3" customFormat="1" ht="15.75" x14ac:dyDescent="0.25">
      <c r="A24" s="134">
        <v>11</v>
      </c>
      <c r="B24" s="135" t="s">
        <v>119</v>
      </c>
      <c r="C24" s="68" t="s">
        <v>194</v>
      </c>
      <c r="D24" s="68">
        <v>1</v>
      </c>
      <c r="E24" s="69"/>
      <c r="F24" s="69"/>
      <c r="G24" s="69">
        <f t="shared" si="0"/>
        <v>0</v>
      </c>
      <c r="I24" s="8"/>
    </row>
    <row r="25" spans="1:9" s="3" customFormat="1" ht="15.75" x14ac:dyDescent="0.25">
      <c r="A25" s="134">
        <v>12</v>
      </c>
      <c r="B25" s="135" t="s">
        <v>120</v>
      </c>
      <c r="C25" s="68" t="s">
        <v>194</v>
      </c>
      <c r="D25" s="68">
        <v>3</v>
      </c>
      <c r="E25" s="69"/>
      <c r="F25" s="69"/>
      <c r="G25" s="69">
        <f t="shared" si="0"/>
        <v>0</v>
      </c>
      <c r="I25" s="8"/>
    </row>
    <row r="26" spans="1:9" s="3" customFormat="1" ht="15.75" x14ac:dyDescent="0.25">
      <c r="A26" s="134">
        <v>13</v>
      </c>
      <c r="B26" s="135" t="s">
        <v>95</v>
      </c>
      <c r="C26" s="68" t="s">
        <v>194</v>
      </c>
      <c r="D26" s="68">
        <v>3</v>
      </c>
      <c r="E26" s="69"/>
      <c r="F26" s="69"/>
      <c r="G26" s="69">
        <f t="shared" si="0"/>
        <v>0</v>
      </c>
      <c r="I26" s="8"/>
    </row>
    <row r="27" spans="1:9" s="3" customFormat="1" ht="15.75" x14ac:dyDescent="0.25">
      <c r="A27" s="134">
        <v>14</v>
      </c>
      <c r="B27" s="135" t="s">
        <v>190</v>
      </c>
      <c r="C27" s="68" t="s">
        <v>10</v>
      </c>
      <c r="D27" s="68">
        <v>1</v>
      </c>
      <c r="E27" s="69"/>
      <c r="F27" s="69"/>
      <c r="G27" s="69">
        <f t="shared" si="0"/>
        <v>0</v>
      </c>
      <c r="I27" s="8"/>
    </row>
    <row r="28" spans="1:9" s="3" customFormat="1" ht="15.75" x14ac:dyDescent="0.25">
      <c r="A28" s="134">
        <v>15</v>
      </c>
      <c r="B28" s="135" t="s">
        <v>96</v>
      </c>
      <c r="C28" s="68" t="s">
        <v>194</v>
      </c>
      <c r="D28" s="68">
        <v>1</v>
      </c>
      <c r="E28" s="69"/>
      <c r="F28" s="69"/>
      <c r="G28" s="69">
        <f t="shared" si="0"/>
        <v>0</v>
      </c>
      <c r="I28" s="8"/>
    </row>
    <row r="29" spans="1:9" s="3" customFormat="1" ht="15.75" x14ac:dyDescent="0.25">
      <c r="A29" s="134">
        <v>16</v>
      </c>
      <c r="B29" s="135" t="s">
        <v>97</v>
      </c>
      <c r="C29" s="68" t="s">
        <v>10</v>
      </c>
      <c r="D29" s="68">
        <v>2</v>
      </c>
      <c r="E29" s="69"/>
      <c r="F29" s="69"/>
      <c r="G29" s="69">
        <f t="shared" si="0"/>
        <v>0</v>
      </c>
      <c r="I29" s="8"/>
    </row>
    <row r="30" spans="1:9" s="3" customFormat="1" ht="51" x14ac:dyDescent="0.25">
      <c r="A30" s="134">
        <v>17</v>
      </c>
      <c r="B30" s="135" t="s">
        <v>76</v>
      </c>
      <c r="C30" s="68" t="s">
        <v>10</v>
      </c>
      <c r="D30" s="68">
        <v>3</v>
      </c>
      <c r="E30" s="69"/>
      <c r="F30" s="69"/>
      <c r="G30" s="69">
        <f t="shared" si="0"/>
        <v>0</v>
      </c>
      <c r="I30" s="8"/>
    </row>
    <row r="31" spans="1:9" s="3" customFormat="1" ht="15.75" x14ac:dyDescent="0.25">
      <c r="A31" s="134"/>
      <c r="B31" s="158" t="s">
        <v>75</v>
      </c>
      <c r="C31" s="68" t="s">
        <v>117</v>
      </c>
      <c r="D31" s="68"/>
      <c r="E31" s="69"/>
      <c r="F31" s="69"/>
      <c r="G31" s="69"/>
      <c r="I31" s="8"/>
    </row>
    <row r="32" spans="1:9" s="3" customFormat="1" ht="15.75" x14ac:dyDescent="0.25">
      <c r="A32" s="134">
        <v>18</v>
      </c>
      <c r="B32" s="135" t="s">
        <v>98</v>
      </c>
      <c r="C32" s="68" t="s">
        <v>10</v>
      </c>
      <c r="D32" s="68">
        <v>40</v>
      </c>
      <c r="E32" s="69"/>
      <c r="F32" s="69"/>
      <c r="G32" s="69">
        <f t="shared" si="0"/>
        <v>0</v>
      </c>
      <c r="I32" s="8"/>
    </row>
    <row r="33" spans="1:10" s="3" customFormat="1" ht="15.75" x14ac:dyDescent="0.25">
      <c r="A33" s="134">
        <v>19</v>
      </c>
      <c r="B33" s="135" t="s">
        <v>99</v>
      </c>
      <c r="C33" s="68" t="s">
        <v>10</v>
      </c>
      <c r="D33" s="68">
        <v>40</v>
      </c>
      <c r="E33" s="69"/>
      <c r="F33" s="69"/>
      <c r="G33" s="69">
        <f t="shared" si="0"/>
        <v>0</v>
      </c>
      <c r="I33" s="8"/>
    </row>
    <row r="34" spans="1:10" s="3" customFormat="1" ht="15.75" x14ac:dyDescent="0.25">
      <c r="A34" s="134"/>
      <c r="B34" s="158" t="s">
        <v>121</v>
      </c>
      <c r="C34" s="68" t="s">
        <v>117</v>
      </c>
      <c r="D34" s="68"/>
      <c r="E34" s="69"/>
      <c r="F34" s="69"/>
      <c r="G34" s="69"/>
      <c r="I34" s="8"/>
    </row>
    <row r="35" spans="1:10" s="3" customFormat="1" ht="15.75" x14ac:dyDescent="0.25">
      <c r="A35" s="134">
        <v>20</v>
      </c>
      <c r="B35" s="135" t="s">
        <v>122</v>
      </c>
      <c r="C35" s="68" t="s">
        <v>26</v>
      </c>
      <c r="D35" s="68">
        <v>200</v>
      </c>
      <c r="E35" s="69"/>
      <c r="F35" s="69"/>
      <c r="G35" s="69">
        <f t="shared" si="0"/>
        <v>0</v>
      </c>
      <c r="I35" s="8"/>
    </row>
    <row r="36" spans="1:10" s="3" customFormat="1" ht="15.75" x14ac:dyDescent="0.25">
      <c r="A36" s="134"/>
      <c r="B36" s="158" t="s">
        <v>81</v>
      </c>
      <c r="C36" s="68" t="s">
        <v>117</v>
      </c>
      <c r="D36" s="68"/>
      <c r="E36" s="69"/>
      <c r="F36" s="69"/>
      <c r="G36" s="69"/>
      <c r="I36" s="8"/>
    </row>
    <row r="37" spans="1:10" s="3" customFormat="1" ht="15.75" x14ac:dyDescent="0.25">
      <c r="A37" s="134">
        <v>21</v>
      </c>
      <c r="B37" s="135" t="s">
        <v>82</v>
      </c>
      <c r="C37" s="68" t="s">
        <v>26</v>
      </c>
      <c r="D37" s="68">
        <v>95</v>
      </c>
      <c r="E37" s="69"/>
      <c r="F37" s="69"/>
      <c r="G37" s="69">
        <f t="shared" si="0"/>
        <v>0</v>
      </c>
      <c r="I37" s="8"/>
    </row>
    <row r="38" spans="1:10" s="3" customFormat="1" ht="15.75" x14ac:dyDescent="0.25">
      <c r="A38" s="134">
        <v>22</v>
      </c>
      <c r="B38" s="135" t="s">
        <v>123</v>
      </c>
      <c r="C38" s="68" t="s">
        <v>26</v>
      </c>
      <c r="D38" s="68">
        <v>40</v>
      </c>
      <c r="E38" s="69"/>
      <c r="F38" s="69"/>
      <c r="G38" s="69">
        <f t="shared" si="0"/>
        <v>0</v>
      </c>
      <c r="I38" s="8"/>
    </row>
    <row r="39" spans="1:10" s="3" customFormat="1" ht="15.75" x14ac:dyDescent="0.25">
      <c r="A39" s="134"/>
      <c r="B39" s="158" t="s">
        <v>124</v>
      </c>
      <c r="C39" s="68" t="s">
        <v>117</v>
      </c>
      <c r="D39" s="68"/>
      <c r="E39" s="69"/>
      <c r="F39" s="69"/>
      <c r="G39" s="69"/>
      <c r="I39" s="8"/>
    </row>
    <row r="40" spans="1:10" s="3" customFormat="1" ht="15.75" x14ac:dyDescent="0.25">
      <c r="A40" s="134">
        <v>23</v>
      </c>
      <c r="B40" s="135" t="s">
        <v>100</v>
      </c>
      <c r="C40" s="68" t="s">
        <v>26</v>
      </c>
      <c r="D40" s="68">
        <v>20</v>
      </c>
      <c r="E40" s="69"/>
      <c r="F40" s="69"/>
      <c r="G40" s="69">
        <f t="shared" si="0"/>
        <v>0</v>
      </c>
      <c r="I40" s="8"/>
    </row>
    <row r="41" spans="1:10" s="3" customFormat="1" ht="15.75" x14ac:dyDescent="0.25">
      <c r="A41" s="134"/>
      <c r="B41" s="158" t="s">
        <v>191</v>
      </c>
      <c r="C41" s="68" t="s">
        <v>117</v>
      </c>
      <c r="D41" s="68"/>
      <c r="E41" s="69"/>
      <c r="F41" s="69"/>
      <c r="G41" s="69"/>
      <c r="I41" s="8"/>
    </row>
    <row r="42" spans="1:10" s="3" customFormat="1" ht="15.75" x14ac:dyDescent="0.25">
      <c r="A42" s="134">
        <v>24</v>
      </c>
      <c r="B42" s="135" t="s">
        <v>192</v>
      </c>
      <c r="C42" s="68" t="s">
        <v>10</v>
      </c>
      <c r="D42" s="68">
        <v>2</v>
      </c>
      <c r="E42" s="69"/>
      <c r="F42" s="69"/>
      <c r="G42" s="69">
        <f t="shared" si="0"/>
        <v>0</v>
      </c>
      <c r="I42" s="8"/>
    </row>
    <row r="43" spans="1:10" s="3" customFormat="1" ht="15.75" x14ac:dyDescent="0.25">
      <c r="A43" s="134"/>
      <c r="B43" s="164" t="s">
        <v>125</v>
      </c>
      <c r="C43" s="68" t="s">
        <v>117</v>
      </c>
      <c r="D43" s="68"/>
      <c r="E43" s="69"/>
      <c r="F43" s="69"/>
      <c r="G43" s="69"/>
      <c r="I43" s="8"/>
    </row>
    <row r="44" spans="1:10" s="3" customFormat="1" ht="15.75" x14ac:dyDescent="0.25">
      <c r="A44" s="134">
        <v>25</v>
      </c>
      <c r="B44" s="135" t="s">
        <v>126</v>
      </c>
      <c r="C44" s="68" t="s">
        <v>26</v>
      </c>
      <c r="D44" s="68">
        <v>80</v>
      </c>
      <c r="E44" s="69"/>
      <c r="F44" s="69"/>
      <c r="G44" s="69">
        <f t="shared" si="0"/>
        <v>0</v>
      </c>
      <c r="I44" s="8"/>
    </row>
    <row r="45" spans="1:10" s="3" customFormat="1" ht="15.75" x14ac:dyDescent="0.25">
      <c r="A45" s="134"/>
      <c r="B45" s="164" t="s">
        <v>79</v>
      </c>
      <c r="C45" s="68" t="s">
        <v>117</v>
      </c>
      <c r="D45" s="68"/>
      <c r="E45" s="69"/>
      <c r="F45" s="69"/>
      <c r="G45" s="69"/>
      <c r="I45" s="8"/>
    </row>
    <row r="46" spans="1:10" s="3" customFormat="1" ht="25.5" x14ac:dyDescent="0.25">
      <c r="A46" s="134">
        <v>26</v>
      </c>
      <c r="B46" s="135" t="s">
        <v>80</v>
      </c>
      <c r="C46" s="68" t="s">
        <v>10</v>
      </c>
      <c r="D46" s="68">
        <v>5</v>
      </c>
      <c r="E46" s="69"/>
      <c r="F46" s="69"/>
      <c r="G46" s="69">
        <f t="shared" si="0"/>
        <v>0</v>
      </c>
      <c r="I46" s="8"/>
    </row>
    <row r="47" spans="1:10" s="3" customFormat="1" ht="28.5" customHeight="1" x14ac:dyDescent="0.25">
      <c r="A47" s="134">
        <v>27</v>
      </c>
      <c r="B47" s="165" t="s">
        <v>101</v>
      </c>
      <c r="C47" s="68" t="s">
        <v>10</v>
      </c>
      <c r="D47" s="68">
        <v>1</v>
      </c>
      <c r="E47" s="69"/>
      <c r="F47" s="69"/>
      <c r="G47" s="69">
        <f t="shared" si="0"/>
        <v>0</v>
      </c>
      <c r="I47" s="8"/>
      <c r="J47" s="135"/>
    </row>
    <row r="48" spans="1:10" s="3" customFormat="1" ht="17.25" customHeight="1" x14ac:dyDescent="0.25">
      <c r="A48" s="134"/>
      <c r="B48" s="164" t="s">
        <v>102</v>
      </c>
      <c r="C48" s="68" t="s">
        <v>26</v>
      </c>
      <c r="D48" s="68">
        <v>8</v>
      </c>
      <c r="E48" s="69"/>
      <c r="F48" s="69"/>
      <c r="G48" s="69">
        <f t="shared" si="0"/>
        <v>0</v>
      </c>
      <c r="I48" s="8"/>
    </row>
    <row r="49" spans="1:9" s="3" customFormat="1" ht="15.75" customHeight="1" x14ac:dyDescent="0.25">
      <c r="A49" s="134">
        <v>28</v>
      </c>
      <c r="B49" s="165" t="s">
        <v>103</v>
      </c>
      <c r="C49" s="68" t="s">
        <v>26</v>
      </c>
      <c r="D49" s="68">
        <v>16</v>
      </c>
      <c r="E49" s="69"/>
      <c r="F49" s="69"/>
      <c r="G49" s="69">
        <f t="shared" si="0"/>
        <v>0</v>
      </c>
      <c r="I49" s="8"/>
    </row>
    <row r="50" spans="1:9" s="3" customFormat="1" ht="15.75" customHeight="1" x14ac:dyDescent="0.25">
      <c r="A50" s="134"/>
      <c r="B50" s="164" t="s">
        <v>104</v>
      </c>
      <c r="C50" s="68" t="s">
        <v>117</v>
      </c>
      <c r="D50" s="68"/>
      <c r="E50" s="69"/>
      <c r="F50" s="69"/>
      <c r="G50" s="69"/>
      <c r="I50" s="8"/>
    </row>
    <row r="51" spans="1:9" s="3" customFormat="1" ht="15.75" x14ac:dyDescent="0.25">
      <c r="A51" s="134">
        <v>29</v>
      </c>
      <c r="B51" s="165" t="s">
        <v>105</v>
      </c>
      <c r="C51" s="68" t="s">
        <v>26</v>
      </c>
      <c r="D51" s="68">
        <v>25</v>
      </c>
      <c r="E51" s="69"/>
      <c r="F51" s="69"/>
      <c r="G51" s="69">
        <f t="shared" si="0"/>
        <v>0</v>
      </c>
      <c r="I51" s="8"/>
    </row>
    <row r="52" spans="1:9" s="3" customFormat="1" ht="15.75" x14ac:dyDescent="0.25">
      <c r="A52" s="134"/>
      <c r="B52" s="164" t="s">
        <v>106</v>
      </c>
      <c r="C52" s="68" t="s">
        <v>117</v>
      </c>
      <c r="D52" s="68"/>
      <c r="E52" s="69"/>
      <c r="F52" s="69"/>
      <c r="G52" s="69"/>
      <c r="I52" s="8"/>
    </row>
    <row r="53" spans="1:9" s="3" customFormat="1" ht="15.75" customHeight="1" x14ac:dyDescent="0.25">
      <c r="A53" s="134">
        <v>30</v>
      </c>
      <c r="B53" s="165" t="s">
        <v>107</v>
      </c>
      <c r="C53" s="68" t="s">
        <v>26</v>
      </c>
      <c r="D53" s="68">
        <v>150</v>
      </c>
      <c r="E53" s="69"/>
      <c r="F53" s="69"/>
      <c r="G53" s="69">
        <f t="shared" si="0"/>
        <v>0</v>
      </c>
      <c r="I53" s="8"/>
    </row>
    <row r="54" spans="1:9" s="3" customFormat="1" ht="15.75" x14ac:dyDescent="0.25">
      <c r="A54" s="134"/>
      <c r="B54" s="164" t="s">
        <v>108</v>
      </c>
      <c r="C54" s="68" t="s">
        <v>117</v>
      </c>
      <c r="D54" s="68"/>
      <c r="E54" s="69"/>
      <c r="F54" s="69"/>
      <c r="G54" s="69"/>
      <c r="I54" s="8"/>
    </row>
    <row r="55" spans="1:9" s="3" customFormat="1" ht="15.75" x14ac:dyDescent="0.25">
      <c r="A55" s="134">
        <v>31</v>
      </c>
      <c r="B55" s="135" t="s">
        <v>109</v>
      </c>
      <c r="C55" s="68" t="s">
        <v>26</v>
      </c>
      <c r="D55" s="68">
        <v>16</v>
      </c>
      <c r="E55" s="69"/>
      <c r="F55" s="69"/>
      <c r="G55" s="69">
        <f t="shared" si="0"/>
        <v>0</v>
      </c>
      <c r="I55" s="8"/>
    </row>
    <row r="56" spans="1:9" s="3" customFormat="1" ht="15.75" x14ac:dyDescent="0.25">
      <c r="A56" s="134">
        <v>32</v>
      </c>
      <c r="B56" s="135" t="s">
        <v>110</v>
      </c>
      <c r="C56" s="68" t="s">
        <v>26</v>
      </c>
      <c r="D56" s="68">
        <v>10</v>
      </c>
      <c r="E56" s="69"/>
      <c r="F56" s="69"/>
      <c r="G56" s="69">
        <f t="shared" si="0"/>
        <v>0</v>
      </c>
      <c r="I56" s="8"/>
    </row>
    <row r="57" spans="1:9" s="3" customFormat="1" ht="25.5" x14ac:dyDescent="0.25">
      <c r="A57" s="134">
        <v>33</v>
      </c>
      <c r="B57" s="135" t="s">
        <v>111</v>
      </c>
      <c r="C57" s="68" t="s">
        <v>10</v>
      </c>
      <c r="D57" s="68">
        <v>8</v>
      </c>
      <c r="E57" s="69"/>
      <c r="F57" s="69"/>
      <c r="G57" s="69">
        <f t="shared" si="0"/>
        <v>0</v>
      </c>
      <c r="I57" s="8"/>
    </row>
    <row r="58" spans="1:9" s="3" customFormat="1" ht="15.75" x14ac:dyDescent="0.25">
      <c r="A58" s="134"/>
      <c r="B58" s="164" t="s">
        <v>193</v>
      </c>
      <c r="C58" s="68" t="s">
        <v>117</v>
      </c>
      <c r="D58" s="68"/>
      <c r="E58" s="69"/>
      <c r="F58" s="69"/>
      <c r="G58" s="69"/>
      <c r="I58" s="8"/>
    </row>
    <row r="59" spans="1:9" s="3" customFormat="1" ht="15.75" x14ac:dyDescent="0.25">
      <c r="A59" s="134">
        <v>34</v>
      </c>
      <c r="B59" s="135" t="s">
        <v>112</v>
      </c>
      <c r="C59" s="68" t="s">
        <v>10</v>
      </c>
      <c r="D59" s="68">
        <v>60</v>
      </c>
      <c r="E59" s="69"/>
      <c r="F59" s="69"/>
      <c r="G59" s="69">
        <f t="shared" si="0"/>
        <v>0</v>
      </c>
      <c r="I59" s="8"/>
    </row>
    <row r="60" spans="1:9" s="3" customFormat="1" ht="15.75" x14ac:dyDescent="0.25">
      <c r="A60" s="134">
        <v>35</v>
      </c>
      <c r="B60" s="135" t="s">
        <v>195</v>
      </c>
      <c r="C60" s="68" t="s">
        <v>10</v>
      </c>
      <c r="D60" s="68">
        <v>1</v>
      </c>
      <c r="E60" s="69"/>
      <c r="F60" s="69"/>
      <c r="G60" s="69">
        <f t="shared" si="0"/>
        <v>0</v>
      </c>
      <c r="I60" s="8"/>
    </row>
    <row r="61" spans="1:9" s="3" customFormat="1" ht="15.75" x14ac:dyDescent="0.25">
      <c r="A61" s="134">
        <v>36</v>
      </c>
      <c r="B61" s="135" t="s">
        <v>196</v>
      </c>
      <c r="C61" s="68" t="s">
        <v>10</v>
      </c>
      <c r="D61" s="68">
        <v>1</v>
      </c>
      <c r="E61" s="69"/>
      <c r="F61" s="69"/>
      <c r="G61" s="69">
        <f t="shared" si="0"/>
        <v>0</v>
      </c>
      <c r="I61" s="8"/>
    </row>
    <row r="62" spans="1:9" s="3" customFormat="1" ht="15.75" x14ac:dyDescent="0.25">
      <c r="A62" s="134">
        <v>37</v>
      </c>
      <c r="B62" s="135" t="s">
        <v>127</v>
      </c>
      <c r="C62" s="68" t="s">
        <v>10</v>
      </c>
      <c r="D62" s="59">
        <v>3</v>
      </c>
      <c r="E62" s="69"/>
      <c r="F62" s="69"/>
      <c r="G62" s="69">
        <f t="shared" si="0"/>
        <v>0</v>
      </c>
      <c r="I62" s="8"/>
    </row>
    <row r="63" spans="1:9" s="3" customFormat="1" ht="15.75" x14ac:dyDescent="0.25">
      <c r="A63" s="137">
        <v>38</v>
      </c>
      <c r="B63" s="138" t="s">
        <v>83</v>
      </c>
      <c r="C63" s="70" t="s">
        <v>9</v>
      </c>
      <c r="D63" s="61">
        <v>1</v>
      </c>
      <c r="E63" s="88"/>
      <c r="F63" s="88"/>
      <c r="G63" s="88">
        <f t="shared" ref="G63" si="1">(F63+E63)*D63</f>
        <v>0</v>
      </c>
      <c r="I63" s="8"/>
    </row>
    <row r="64" spans="1:9" s="3" customFormat="1" ht="15.75" x14ac:dyDescent="0.25">
      <c r="A64" s="139"/>
      <c r="B64" s="140"/>
      <c r="D64" s="60"/>
      <c r="E64" s="90"/>
      <c r="F64" s="90"/>
      <c r="G64" s="90"/>
      <c r="H64" s="136"/>
      <c r="I64" s="8"/>
    </row>
    <row r="65" spans="1:13" s="3" customFormat="1" ht="15.75" x14ac:dyDescent="0.25">
      <c r="A65" s="51"/>
      <c r="B65" s="141" t="s">
        <v>84</v>
      </c>
      <c r="D65" s="59"/>
      <c r="E65" s="68"/>
      <c r="F65" s="68"/>
      <c r="G65" s="142">
        <f>SUM(G11:G64)</f>
        <v>0</v>
      </c>
    </row>
    <row r="66" spans="1:13" s="3" customFormat="1" ht="15.75" x14ac:dyDescent="0.25">
      <c r="A66" s="18"/>
      <c r="B66" s="81"/>
      <c r="C66" s="81"/>
      <c r="D66" s="59"/>
      <c r="E66" s="68"/>
      <c r="F66" s="68"/>
      <c r="G66" s="143"/>
    </row>
    <row r="67" spans="1:13" s="3" customFormat="1" ht="15.75" x14ac:dyDescent="0.25">
      <c r="A67" s="16"/>
      <c r="B67" s="144" t="s">
        <v>85</v>
      </c>
      <c r="C67" s="77"/>
      <c r="D67" s="59"/>
      <c r="E67" s="68"/>
      <c r="F67" s="68"/>
      <c r="G67" s="145"/>
      <c r="I67" s="7"/>
      <c r="J67" s="7"/>
      <c r="K67" s="7"/>
      <c r="L67" s="7"/>
      <c r="M67" s="7"/>
    </row>
    <row r="68" spans="1:13" s="3" customFormat="1" ht="15.75" x14ac:dyDescent="0.25">
      <c r="A68" s="16"/>
      <c r="B68" s="21"/>
      <c r="C68" s="21"/>
      <c r="D68" s="16"/>
      <c r="E68" s="146"/>
      <c r="F68" s="146"/>
      <c r="G68" s="147"/>
    </row>
    <row r="69" spans="1:13" s="3" customFormat="1" ht="15.75" x14ac:dyDescent="0.25">
      <c r="A69" s="59">
        <v>39</v>
      </c>
      <c r="B69" s="76" t="s">
        <v>86</v>
      </c>
      <c r="C69" s="59" t="s">
        <v>9</v>
      </c>
      <c r="D69" s="59">
        <v>1</v>
      </c>
      <c r="E69" s="69"/>
      <c r="F69" s="69"/>
      <c r="G69" s="69">
        <f>F69*D69</f>
        <v>0</v>
      </c>
      <c r="H69" s="53"/>
    </row>
    <row r="70" spans="1:13" s="3" customFormat="1" ht="15.75" customHeight="1" x14ac:dyDescent="0.25">
      <c r="A70" s="59">
        <v>40</v>
      </c>
      <c r="B70" s="148" t="s">
        <v>87</v>
      </c>
      <c r="C70" s="59" t="s">
        <v>9</v>
      </c>
      <c r="D70" s="59">
        <v>1</v>
      </c>
      <c r="E70" s="69"/>
      <c r="F70" s="69"/>
      <c r="G70" s="69">
        <f>F70*D70</f>
        <v>0</v>
      </c>
      <c r="H70" s="53"/>
      <c r="I70" s="52"/>
    </row>
    <row r="71" spans="1:13" s="3" customFormat="1" ht="15.75" x14ac:dyDescent="0.25">
      <c r="A71" s="59">
        <v>41</v>
      </c>
      <c r="B71" s="76" t="s">
        <v>88</v>
      </c>
      <c r="C71" s="59" t="s">
        <v>9</v>
      </c>
      <c r="D71" s="59">
        <v>1</v>
      </c>
      <c r="E71" s="69"/>
      <c r="F71" s="69"/>
      <c r="G71" s="69">
        <f>F71*D71</f>
        <v>0</v>
      </c>
    </row>
    <row r="72" spans="1:13" s="3" customFormat="1" ht="15.75" x14ac:dyDescent="0.25">
      <c r="A72" s="60">
        <v>42</v>
      </c>
      <c r="B72" s="71" t="s">
        <v>31</v>
      </c>
      <c r="C72" s="60" t="s">
        <v>9</v>
      </c>
      <c r="D72" s="60">
        <v>1</v>
      </c>
      <c r="E72" s="90"/>
      <c r="F72" s="90"/>
      <c r="G72" s="90">
        <f>F72*D72</f>
        <v>0</v>
      </c>
    </row>
    <row r="73" spans="1:13" s="3" customFormat="1" ht="15.75" x14ac:dyDescent="0.25">
      <c r="A73" s="61">
        <v>43</v>
      </c>
      <c r="B73" s="79" t="s">
        <v>1</v>
      </c>
      <c r="C73" s="61" t="s">
        <v>9</v>
      </c>
      <c r="D73" s="61">
        <v>1</v>
      </c>
      <c r="E73" s="88"/>
      <c r="F73" s="88"/>
      <c r="G73" s="88">
        <f>F73*D73</f>
        <v>0</v>
      </c>
    </row>
    <row r="74" spans="1:13" s="3" customFormat="1" ht="15.75" x14ac:dyDescent="0.25">
      <c r="A74" s="123"/>
      <c r="B74" s="18"/>
      <c r="C74" s="18"/>
      <c r="D74" s="18"/>
      <c r="E74" s="149"/>
      <c r="F74" s="149"/>
      <c r="G74" s="55"/>
    </row>
    <row r="75" spans="1:13" s="3" customFormat="1" ht="15.75" x14ac:dyDescent="0.25">
      <c r="A75" s="13"/>
      <c r="B75" s="141" t="s">
        <v>8</v>
      </c>
      <c r="C75" s="141"/>
      <c r="D75" s="104"/>
      <c r="E75" s="150"/>
      <c r="F75" s="150"/>
      <c r="G75" s="142">
        <f>SUM(G69:G74)</f>
        <v>0</v>
      </c>
    </row>
    <row r="76" spans="1:13" s="3" customFormat="1" ht="15.75" x14ac:dyDescent="0.25">
      <c r="A76" s="13"/>
      <c r="B76" s="141"/>
      <c r="C76" s="141"/>
      <c r="D76" s="151"/>
      <c r="E76" s="151"/>
      <c r="F76" s="151"/>
      <c r="G76" s="152"/>
    </row>
    <row r="77" spans="1:13" s="3" customFormat="1" ht="15.75" x14ac:dyDescent="0.25">
      <c r="A77" s="129"/>
      <c r="B77" s="153"/>
      <c r="C77" s="153"/>
      <c r="D77" s="144"/>
      <c r="E77" s="154"/>
      <c r="F77" s="154"/>
      <c r="G77" s="155"/>
    </row>
    <row r="78" spans="1:13" s="3" customFormat="1" ht="15.75" x14ac:dyDescent="0.25">
      <c r="A78" s="13"/>
      <c r="B78" s="141" t="s">
        <v>22</v>
      </c>
      <c r="C78" s="104"/>
      <c r="D78" s="104"/>
      <c r="E78" s="104"/>
      <c r="F78" s="104"/>
      <c r="G78" s="156">
        <f>SUM(G65,G75)</f>
        <v>0</v>
      </c>
    </row>
    <row r="79" spans="1:13" s="3" customFormat="1" ht="15.75" x14ac:dyDescent="0.25">
      <c r="A79" s="9"/>
      <c r="B79" s="9"/>
      <c r="C79" s="9"/>
      <c r="D79" s="9"/>
      <c r="E79" s="9"/>
      <c r="F79" s="9"/>
      <c r="G79" s="9"/>
    </row>
    <row r="80" spans="1:13" s="3" customFormat="1" ht="15.75" x14ac:dyDescent="0.25">
      <c r="A80" s="9"/>
      <c r="B80" s="13"/>
      <c r="C80" s="9"/>
      <c r="D80" s="9"/>
      <c r="E80" s="9"/>
      <c r="F80" s="9"/>
      <c r="G80" s="9"/>
    </row>
    <row r="81" spans="1:11" s="3" customFormat="1" ht="15.75" x14ac:dyDescent="0.25">
      <c r="A81" s="9"/>
      <c r="B81" s="9"/>
      <c r="C81" s="9"/>
      <c r="D81" s="9"/>
      <c r="E81" s="9"/>
      <c r="F81" s="9"/>
      <c r="G81" s="9"/>
    </row>
    <row r="82" spans="1:11" s="3" customFormat="1" ht="15.75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s="3" customFormat="1" ht="15.75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s="3" customFormat="1" ht="15.75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s="3" customFormat="1" ht="15.75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s="3" customFormat="1" ht="15.75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s="3" customFormat="1" ht="15.75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s="3" customFormat="1" ht="15.75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s="3" customFormat="1" ht="15.75" x14ac:dyDescent="0.25">
      <c r="A89" s="9"/>
      <c r="B89" s="9"/>
      <c r="C89" s="9"/>
      <c r="D89" s="9"/>
      <c r="E89" s="9"/>
      <c r="F89" s="9"/>
      <c r="G89" s="9"/>
    </row>
    <row r="90" spans="1:11" s="3" customFormat="1" ht="15.75" x14ac:dyDescent="0.25">
      <c r="A90" s="9"/>
      <c r="B90" s="9"/>
      <c r="C90" s="9"/>
      <c r="D90" s="9"/>
      <c r="E90" s="9"/>
      <c r="F90" s="9"/>
      <c r="G90" s="9"/>
    </row>
    <row r="91" spans="1:11" s="3" customFormat="1" ht="15.75" x14ac:dyDescent="0.25">
      <c r="A91" s="9"/>
      <c r="B91" s="9"/>
      <c r="C91" s="9"/>
      <c r="D91" s="9"/>
      <c r="E91" s="9"/>
      <c r="F91" s="9"/>
      <c r="G91" s="9"/>
    </row>
    <row r="92" spans="1:11" s="3" customFormat="1" ht="15.75" x14ac:dyDescent="0.25">
      <c r="A92" s="9"/>
      <c r="B92" s="9"/>
      <c r="C92" s="9"/>
      <c r="D92" s="9"/>
      <c r="E92" s="9"/>
      <c r="F92" s="9"/>
      <c r="G92" s="9"/>
    </row>
    <row r="93" spans="1:11" s="3" customFormat="1" ht="15.75" x14ac:dyDescent="0.25">
      <c r="A93" s="9"/>
      <c r="B93" s="9"/>
      <c r="C93" s="9"/>
      <c r="D93" s="9"/>
      <c r="E93" s="9"/>
      <c r="F93" s="9"/>
      <c r="G93" s="9"/>
    </row>
    <row r="94" spans="1:11" s="3" customFormat="1" ht="15.75" x14ac:dyDescent="0.25">
      <c r="A94" s="9"/>
      <c r="B94" s="9"/>
      <c r="C94" s="9"/>
      <c r="D94" s="9"/>
      <c r="E94" s="9"/>
      <c r="F94" s="9"/>
      <c r="G94" s="9"/>
    </row>
    <row r="95" spans="1:11" s="3" customFormat="1" ht="15.75" x14ac:dyDescent="0.25">
      <c r="A95" s="9"/>
      <c r="B95" s="9"/>
      <c r="C95" s="9"/>
      <c r="D95" s="9"/>
      <c r="E95" s="9"/>
      <c r="F95" s="9"/>
      <c r="G95" s="9"/>
    </row>
    <row r="96" spans="1:11" s="3" customFormat="1" ht="15.75" x14ac:dyDescent="0.25">
      <c r="A96" s="9"/>
      <c r="B96" s="9"/>
      <c r="C96" s="9"/>
      <c r="D96" s="9"/>
      <c r="E96" s="9"/>
      <c r="F96" s="9"/>
      <c r="G96" s="9"/>
    </row>
    <row r="97" spans="1:7" s="3" customFormat="1" ht="15.75" x14ac:dyDescent="0.25">
      <c r="A97" s="9"/>
      <c r="B97" s="9"/>
      <c r="C97" s="9"/>
      <c r="D97" s="9"/>
      <c r="E97" s="9"/>
      <c r="F97" s="9"/>
      <c r="G97" s="9"/>
    </row>
    <row r="98" spans="1:7" s="3" customFormat="1" ht="15.75" x14ac:dyDescent="0.25">
      <c r="A98" s="9"/>
      <c r="B98" s="9"/>
      <c r="C98" s="9"/>
      <c r="D98" s="9"/>
      <c r="E98" s="9"/>
      <c r="F98" s="9"/>
      <c r="G98" s="9"/>
    </row>
    <row r="99" spans="1:7" s="3" customFormat="1" ht="15.75" x14ac:dyDescent="0.25">
      <c r="A99" s="11"/>
      <c r="B99" s="9"/>
      <c r="C99" s="9"/>
      <c r="D99" s="9"/>
      <c r="E99" s="9"/>
      <c r="F99" s="9"/>
      <c r="G99" s="10"/>
    </row>
    <row r="100" spans="1:7" s="3" customFormat="1" ht="15.75" x14ac:dyDescent="0.25">
      <c r="A100" s="11"/>
      <c r="B100" s="9"/>
      <c r="C100" s="9"/>
      <c r="D100" s="11"/>
      <c r="E100" s="9"/>
      <c r="F100" s="9"/>
      <c r="G100" s="9"/>
    </row>
    <row r="101" spans="1:7" s="3" customFormat="1" ht="15.75" x14ac:dyDescent="0.25">
      <c r="A101" s="11"/>
      <c r="B101" s="9"/>
      <c r="C101" s="9"/>
      <c r="D101" s="11"/>
      <c r="E101" s="9"/>
      <c r="F101" s="9"/>
      <c r="G101" s="9"/>
    </row>
    <row r="102" spans="1:7" s="3" customFormat="1" ht="15.75" x14ac:dyDescent="0.25">
      <c r="A102" s="11"/>
      <c r="B102" s="9"/>
      <c r="C102" s="9"/>
      <c r="D102" s="11"/>
      <c r="E102" s="9"/>
      <c r="F102" s="9"/>
      <c r="G102" s="9"/>
    </row>
    <row r="103" spans="1:7" s="3" customFormat="1" ht="15.75" x14ac:dyDescent="0.25">
      <c r="A103" s="11"/>
      <c r="B103" s="9"/>
      <c r="C103" s="9"/>
      <c r="D103" s="11"/>
      <c r="E103" s="9"/>
      <c r="F103" s="9"/>
      <c r="G103" s="9"/>
    </row>
    <row r="104" spans="1:7" s="3" customFormat="1" ht="15.75" x14ac:dyDescent="0.25">
      <c r="A104" s="11"/>
      <c r="B104" s="9"/>
      <c r="C104" s="9"/>
      <c r="D104" s="11"/>
      <c r="E104" s="9"/>
      <c r="F104" s="9"/>
      <c r="G104" s="9"/>
    </row>
    <row r="105" spans="1:7" s="3" customFormat="1" ht="15.75" x14ac:dyDescent="0.25">
      <c r="A105" s="11"/>
      <c r="B105" s="9"/>
      <c r="C105" s="9"/>
      <c r="D105" s="11"/>
      <c r="E105" s="9"/>
      <c r="F105" s="9"/>
      <c r="G105" s="9"/>
    </row>
    <row r="106" spans="1:7" s="3" customFormat="1" ht="15.75" x14ac:dyDescent="0.25">
      <c r="A106" s="11"/>
      <c r="B106" s="9"/>
      <c r="C106" s="9"/>
      <c r="D106" s="11"/>
      <c r="E106" s="9"/>
      <c r="F106" s="9"/>
      <c r="G106" s="9"/>
    </row>
    <row r="107" spans="1:7" s="3" customFormat="1" ht="15.75" x14ac:dyDescent="0.25">
      <c r="A107" s="11"/>
      <c r="B107" s="9"/>
      <c r="C107" s="9"/>
      <c r="D107" s="11"/>
      <c r="E107" s="9"/>
      <c r="F107" s="9"/>
      <c r="G107" s="9"/>
    </row>
    <row r="108" spans="1:7" s="3" customFormat="1" ht="15.75" x14ac:dyDescent="0.25">
      <c r="A108" s="11"/>
      <c r="B108" s="9"/>
      <c r="C108" s="9"/>
      <c r="D108" s="11"/>
      <c r="E108" s="9"/>
      <c r="F108" s="9"/>
      <c r="G108" s="9"/>
    </row>
    <row r="109" spans="1:7" s="3" customFormat="1" ht="15.75" x14ac:dyDescent="0.25">
      <c r="A109" s="11"/>
      <c r="B109" s="9"/>
      <c r="C109" s="9"/>
      <c r="D109" s="11"/>
      <c r="E109" s="9"/>
      <c r="F109" s="9"/>
      <c r="G109" s="9"/>
    </row>
    <row r="110" spans="1:7" s="3" customFormat="1" ht="15.75" x14ac:dyDescent="0.25">
      <c r="A110" s="11"/>
      <c r="B110" s="9"/>
      <c r="C110" s="9"/>
      <c r="D110" s="11"/>
      <c r="E110" s="9"/>
      <c r="F110" s="9"/>
      <c r="G110" s="9"/>
    </row>
    <row r="111" spans="1:7" s="3" customFormat="1" ht="15.75" x14ac:dyDescent="0.25">
      <c r="A111" s="11"/>
      <c r="B111" s="9"/>
      <c r="C111" s="9"/>
      <c r="D111" s="11"/>
      <c r="E111" s="9"/>
      <c r="F111" s="9"/>
      <c r="G111" s="9"/>
    </row>
    <row r="112" spans="1:7" s="3" customFormat="1" ht="15.75" x14ac:dyDescent="0.25">
      <c r="A112" s="11"/>
      <c r="B112" s="9"/>
      <c r="C112" s="9"/>
      <c r="D112" s="11"/>
      <c r="E112" s="9"/>
      <c r="F112" s="9"/>
      <c r="G112" s="9"/>
    </row>
    <row r="113" spans="1:7" s="3" customFormat="1" ht="15.75" x14ac:dyDescent="0.25">
      <c r="A113" s="11"/>
      <c r="B113" s="9"/>
      <c r="C113" s="9"/>
      <c r="D113" s="11"/>
      <c r="E113" s="9"/>
      <c r="F113" s="9"/>
      <c r="G113" s="9"/>
    </row>
    <row r="114" spans="1:7" s="3" customFormat="1" ht="15.75" x14ac:dyDescent="0.25">
      <c r="A114" s="11"/>
      <c r="B114" s="9"/>
      <c r="C114" s="9"/>
      <c r="D114" s="11"/>
      <c r="E114" s="9"/>
      <c r="F114" s="9"/>
      <c r="G114" s="9"/>
    </row>
    <row r="115" spans="1:7" s="3" customFormat="1" ht="15.75" x14ac:dyDescent="0.25">
      <c r="A115" s="11"/>
      <c r="B115" s="9"/>
      <c r="C115" s="9"/>
      <c r="D115" s="11"/>
      <c r="E115" s="9"/>
      <c r="F115" s="9"/>
      <c r="G115" s="9"/>
    </row>
    <row r="116" spans="1:7" s="3" customFormat="1" ht="15.75" x14ac:dyDescent="0.25">
      <c r="A116" s="11"/>
      <c r="B116" s="9"/>
      <c r="C116" s="9"/>
      <c r="D116" s="11"/>
      <c r="E116" s="9"/>
      <c r="F116" s="9"/>
      <c r="G116" s="9"/>
    </row>
    <row r="117" spans="1:7" s="3" customFormat="1" ht="15.75" x14ac:dyDescent="0.25">
      <c r="A117" s="11"/>
      <c r="B117" s="9"/>
      <c r="C117" s="9"/>
      <c r="D117" s="11"/>
      <c r="E117" s="9"/>
      <c r="F117" s="9"/>
      <c r="G117" s="9"/>
    </row>
    <row r="118" spans="1:7" s="3" customFormat="1" ht="15.75" x14ac:dyDescent="0.25">
      <c r="A118" s="11"/>
      <c r="B118" s="9"/>
      <c r="C118" s="9"/>
      <c r="D118" s="11"/>
      <c r="E118" s="9"/>
      <c r="F118" s="9"/>
      <c r="G118" s="9"/>
    </row>
    <row r="119" spans="1:7" s="3" customFormat="1" ht="15.75" x14ac:dyDescent="0.25">
      <c r="A119" s="11"/>
      <c r="B119" s="9"/>
      <c r="C119" s="9"/>
      <c r="D119" s="11"/>
      <c r="E119" s="9"/>
      <c r="F119" s="9"/>
      <c r="G119" s="9"/>
    </row>
    <row r="120" spans="1:7" s="3" customFormat="1" ht="15.75" x14ac:dyDescent="0.25">
      <c r="A120" s="11"/>
      <c r="B120" s="9"/>
      <c r="C120" s="9"/>
      <c r="D120" s="11"/>
      <c r="E120" s="9"/>
      <c r="F120" s="9"/>
      <c r="G120" s="9"/>
    </row>
    <row r="121" spans="1:7" s="3" customFormat="1" ht="15.75" x14ac:dyDescent="0.25">
      <c r="A121" s="11"/>
      <c r="B121" s="9"/>
      <c r="C121" s="9"/>
      <c r="D121" s="11"/>
      <c r="E121" s="9"/>
      <c r="F121" s="9"/>
      <c r="G121" s="9"/>
    </row>
    <row r="122" spans="1:7" s="3" customFormat="1" ht="15.75" x14ac:dyDescent="0.25">
      <c r="A122" s="11"/>
      <c r="B122" s="9"/>
      <c r="C122" s="9"/>
      <c r="D122" s="11"/>
      <c r="E122" s="9"/>
      <c r="F122" s="9"/>
      <c r="G122" s="9"/>
    </row>
    <row r="123" spans="1:7" s="3" customFormat="1" ht="15.75" x14ac:dyDescent="0.25">
      <c r="A123" s="11"/>
      <c r="B123" s="9"/>
      <c r="C123" s="9"/>
      <c r="D123" s="11"/>
      <c r="E123" s="9"/>
      <c r="F123" s="9"/>
      <c r="G123" s="9"/>
    </row>
    <row r="124" spans="1:7" s="3" customFormat="1" ht="15.75" x14ac:dyDescent="0.25">
      <c r="A124" s="11"/>
      <c r="B124" s="9"/>
      <c r="C124" s="9"/>
      <c r="D124" s="11"/>
      <c r="E124" s="9"/>
      <c r="F124" s="9"/>
      <c r="G124" s="9"/>
    </row>
    <row r="125" spans="1:7" s="3" customFormat="1" ht="15.75" x14ac:dyDescent="0.25">
      <c r="A125" s="11"/>
      <c r="B125" s="9"/>
      <c r="C125" s="9"/>
      <c r="D125" s="11"/>
      <c r="E125" s="9"/>
      <c r="F125" s="9"/>
      <c r="G125" s="9"/>
    </row>
    <row r="126" spans="1:7" s="3" customFormat="1" ht="15.75" x14ac:dyDescent="0.25">
      <c r="A126" s="11"/>
      <c r="B126" s="9"/>
      <c r="C126" s="9"/>
      <c r="D126" s="11"/>
      <c r="E126" s="9"/>
      <c r="F126" s="9"/>
      <c r="G126" s="9"/>
    </row>
    <row r="127" spans="1:7" s="3" customFormat="1" ht="15.75" x14ac:dyDescent="0.25">
      <c r="A127" s="11"/>
      <c r="B127" s="9"/>
      <c r="C127" s="9"/>
      <c r="D127" s="11"/>
      <c r="E127" s="9"/>
      <c r="F127" s="9"/>
      <c r="G127" s="9"/>
    </row>
    <row r="128" spans="1:7" s="3" customFormat="1" ht="15.75" x14ac:dyDescent="0.25">
      <c r="A128" s="11"/>
      <c r="B128" s="9"/>
      <c r="C128" s="9"/>
      <c r="D128" s="11"/>
      <c r="E128" s="9"/>
      <c r="F128" s="9"/>
      <c r="G128" s="9"/>
    </row>
    <row r="129" spans="1:7" s="3" customFormat="1" ht="15.75" x14ac:dyDescent="0.25">
      <c r="A129" s="11"/>
      <c r="B129" s="9"/>
      <c r="C129" s="9"/>
      <c r="D129" s="11"/>
      <c r="E129" s="9"/>
      <c r="F129" s="9"/>
      <c r="G129" s="9"/>
    </row>
    <row r="130" spans="1:7" s="3" customFormat="1" ht="15.75" x14ac:dyDescent="0.25">
      <c r="A130" s="4"/>
      <c r="D130" s="4"/>
    </row>
    <row r="131" spans="1:7" s="3" customFormat="1" ht="15.75" x14ac:dyDescent="0.25">
      <c r="A131" s="4"/>
      <c r="D131" s="4"/>
    </row>
    <row r="132" spans="1:7" s="3" customFormat="1" ht="15.75" x14ac:dyDescent="0.25">
      <c r="A132" s="4"/>
      <c r="D132" s="4"/>
    </row>
    <row r="133" spans="1:7" s="3" customFormat="1" ht="15.75" x14ac:dyDescent="0.25">
      <c r="A133" s="4"/>
      <c r="D133" s="4"/>
    </row>
    <row r="134" spans="1:7" s="3" customFormat="1" ht="15.75" x14ac:dyDescent="0.25">
      <c r="A134" s="4"/>
      <c r="D134" s="4"/>
    </row>
    <row r="135" spans="1:7" s="3" customFormat="1" ht="15.75" x14ac:dyDescent="0.25">
      <c r="A135" s="4"/>
      <c r="D135" s="4"/>
    </row>
    <row r="136" spans="1:7" s="3" customFormat="1" ht="15.75" x14ac:dyDescent="0.25">
      <c r="A136" s="4"/>
      <c r="D136" s="4"/>
    </row>
    <row r="137" spans="1:7" s="3" customFormat="1" ht="15.75" x14ac:dyDescent="0.25">
      <c r="A137" s="4"/>
      <c r="D137" s="4"/>
    </row>
    <row r="138" spans="1:7" s="3" customFormat="1" ht="15.75" x14ac:dyDescent="0.25">
      <c r="A138" s="4"/>
      <c r="D138" s="4"/>
    </row>
    <row r="139" spans="1:7" s="3" customFormat="1" ht="15.75" x14ac:dyDescent="0.25">
      <c r="A139" s="4"/>
      <c r="D139" s="4"/>
    </row>
    <row r="140" spans="1:7" s="3" customFormat="1" ht="15.75" x14ac:dyDescent="0.25">
      <c r="A140" s="4"/>
      <c r="D140" s="4"/>
    </row>
    <row r="141" spans="1:7" s="3" customFormat="1" ht="15.75" x14ac:dyDescent="0.25">
      <c r="A141" s="4"/>
      <c r="D141" s="4"/>
    </row>
    <row r="142" spans="1:7" s="3" customFormat="1" ht="15.75" x14ac:dyDescent="0.25">
      <c r="A142" s="4"/>
      <c r="D142" s="4"/>
    </row>
    <row r="143" spans="1:7" s="3" customFormat="1" ht="15.75" x14ac:dyDescent="0.25">
      <c r="A143" s="4"/>
      <c r="D143" s="4"/>
    </row>
    <row r="144" spans="1:7" s="3" customFormat="1" ht="15.75" x14ac:dyDescent="0.25">
      <c r="A144" s="4"/>
      <c r="D144" s="4"/>
    </row>
    <row r="145" spans="1:6" s="3" customFormat="1" ht="15.75" x14ac:dyDescent="0.25">
      <c r="A145" s="4"/>
      <c r="D145" s="4"/>
    </row>
    <row r="146" spans="1:6" s="3" customFormat="1" ht="15.75" x14ac:dyDescent="0.25">
      <c r="A146" s="4"/>
      <c r="D146" s="4"/>
    </row>
    <row r="147" spans="1:6" s="3" customFormat="1" ht="15.75" x14ac:dyDescent="0.25">
      <c r="A147" s="4"/>
      <c r="D147" s="4"/>
    </row>
    <row r="148" spans="1:6" s="3" customFormat="1" ht="15.75" x14ac:dyDescent="0.25">
      <c r="A148" s="4"/>
      <c r="D148" s="4"/>
    </row>
    <row r="149" spans="1:6" s="3" customFormat="1" ht="15.75" x14ac:dyDescent="0.25">
      <c r="A149" s="4"/>
      <c r="D149" s="4"/>
    </row>
    <row r="150" spans="1:6" s="3" customFormat="1" ht="15.75" x14ac:dyDescent="0.25">
      <c r="A150" s="4"/>
      <c r="D150" s="4"/>
      <c r="E150" s="5"/>
      <c r="F150" s="5"/>
    </row>
    <row r="151" spans="1:6" s="3" customFormat="1" ht="15.75" x14ac:dyDescent="0.25">
      <c r="A151" s="4"/>
      <c r="D151" s="4"/>
      <c r="E151" s="5"/>
      <c r="F151" s="5"/>
    </row>
    <row r="152" spans="1:6" s="3" customFormat="1" ht="15.75" x14ac:dyDescent="0.25">
      <c r="A152" s="4"/>
      <c r="D152" s="4"/>
      <c r="E152" s="5"/>
      <c r="F152" s="5"/>
    </row>
    <row r="153" spans="1:6" s="3" customFormat="1" ht="15.75" x14ac:dyDescent="0.25">
      <c r="A153" s="4"/>
      <c r="D153" s="4"/>
      <c r="E153" s="5"/>
      <c r="F153" s="5"/>
    </row>
    <row r="154" spans="1:6" s="3" customFormat="1" ht="15.75" x14ac:dyDescent="0.25">
      <c r="A154" s="4"/>
      <c r="D154" s="4"/>
      <c r="E154" s="5"/>
      <c r="F154" s="5"/>
    </row>
    <row r="155" spans="1:6" s="3" customFormat="1" ht="15.75" x14ac:dyDescent="0.25">
      <c r="A155" s="4"/>
      <c r="D155" s="4"/>
      <c r="E155" s="5"/>
      <c r="F155" s="5"/>
    </row>
    <row r="156" spans="1:6" s="3" customFormat="1" ht="15.75" x14ac:dyDescent="0.25">
      <c r="A156" s="4"/>
      <c r="D156" s="4"/>
      <c r="E156" s="5"/>
      <c r="F156" s="5"/>
    </row>
    <row r="157" spans="1:6" s="3" customFormat="1" ht="15.75" x14ac:dyDescent="0.25">
      <c r="A157" s="4"/>
      <c r="D157" s="4"/>
      <c r="E157" s="5"/>
      <c r="F157" s="5"/>
    </row>
    <row r="158" spans="1:6" s="3" customFormat="1" ht="15.75" x14ac:dyDescent="0.25">
      <c r="A158" s="4"/>
      <c r="D158" s="4"/>
      <c r="E158" s="5"/>
      <c r="F158" s="5"/>
    </row>
    <row r="159" spans="1:6" s="3" customFormat="1" ht="15.75" x14ac:dyDescent="0.25">
      <c r="A159" s="4"/>
      <c r="D159" s="4"/>
      <c r="E159" s="5"/>
      <c r="F159" s="5"/>
    </row>
    <row r="160" spans="1:6" s="3" customFormat="1" ht="15.75" x14ac:dyDescent="0.25">
      <c r="A160" s="4"/>
      <c r="D160" s="4"/>
      <c r="E160" s="5"/>
      <c r="F160" s="5"/>
    </row>
    <row r="161" spans="1:6" s="3" customFormat="1" ht="15.75" x14ac:dyDescent="0.25">
      <c r="A161" s="4"/>
      <c r="D161" s="4"/>
      <c r="E161" s="5"/>
      <c r="F161" s="5"/>
    </row>
    <row r="162" spans="1:6" s="3" customFormat="1" ht="15.75" x14ac:dyDescent="0.25">
      <c r="A162" s="4"/>
      <c r="D162" s="4"/>
      <c r="E162" s="5"/>
      <c r="F162" s="5"/>
    </row>
    <row r="163" spans="1:6" s="3" customFormat="1" ht="15.75" x14ac:dyDescent="0.25">
      <c r="A163" s="6"/>
      <c r="B163" s="7"/>
      <c r="C163" s="7"/>
      <c r="D163" s="6"/>
      <c r="E163" s="6"/>
      <c r="F163" s="6"/>
    </row>
    <row r="164" spans="1:6" s="3" customFormat="1" ht="15.75" x14ac:dyDescent="0.25"/>
    <row r="165" spans="1:6" s="3" customFormat="1" ht="15.75" x14ac:dyDescent="0.25">
      <c r="A165" s="4"/>
      <c r="D165" s="4"/>
      <c r="E165" s="4"/>
      <c r="F165" s="4"/>
    </row>
    <row r="166" spans="1:6" s="3" customFormat="1" ht="15.75" x14ac:dyDescent="0.25"/>
    <row r="167" spans="1:6" s="3" customFormat="1" ht="15.75" x14ac:dyDescent="0.25"/>
    <row r="168" spans="1:6" s="3" customFormat="1" ht="15.75" x14ac:dyDescent="0.25"/>
    <row r="169" spans="1:6" s="3" customFormat="1" ht="15.75" x14ac:dyDescent="0.25"/>
    <row r="170" spans="1:6" s="3" customFormat="1" ht="15.75" x14ac:dyDescent="0.25"/>
    <row r="171" spans="1:6" s="3" customFormat="1" ht="15.75" x14ac:dyDescent="0.25"/>
    <row r="172" spans="1:6" s="3" customFormat="1" ht="15.75" x14ac:dyDescent="0.25"/>
    <row r="173" spans="1:6" s="3" customFormat="1" ht="15.75" x14ac:dyDescent="0.25"/>
    <row r="174" spans="1:6" s="3" customFormat="1" ht="15.75" x14ac:dyDescent="0.25"/>
    <row r="175" spans="1:6" s="3" customFormat="1" ht="15.75" x14ac:dyDescent="0.25"/>
    <row r="176" spans="1:6" s="3" customFormat="1" ht="15.75" x14ac:dyDescent="0.25"/>
    <row r="177" s="3" customFormat="1" ht="15.75" x14ac:dyDescent="0.25"/>
    <row r="178" s="3" customFormat="1" ht="15.75" x14ac:dyDescent="0.25"/>
    <row r="179" s="3" customFormat="1" ht="15.75" x14ac:dyDescent="0.25"/>
    <row r="180" s="3" customFormat="1" ht="15.75" x14ac:dyDescent="0.25"/>
    <row r="181" s="3" customFormat="1" ht="13.5" customHeight="1" x14ac:dyDescent="0.25"/>
    <row r="182" s="3" customFormat="1" ht="15.75" x14ac:dyDescent="0.25"/>
    <row r="183" s="3" customFormat="1" ht="15.75" x14ac:dyDescent="0.25"/>
    <row r="184" s="3" customFormat="1" ht="15.75" x14ac:dyDescent="0.25"/>
    <row r="185" s="3" customFormat="1" ht="15.75" x14ac:dyDescent="0.25"/>
    <row r="186" s="3" customFormat="1" ht="15.75" x14ac:dyDescent="0.25"/>
    <row r="187" s="3" customFormat="1" ht="15.75" x14ac:dyDescent="0.25"/>
    <row r="188" s="3" customFormat="1" ht="15.75" x14ac:dyDescent="0.25"/>
    <row r="189" s="3" customFormat="1" ht="15.75" x14ac:dyDescent="0.25"/>
    <row r="190" s="7" customFormat="1" ht="14.25" customHeight="1" x14ac:dyDescent="0.25"/>
    <row r="191" s="7" customFormat="1" ht="14.25" customHeight="1" x14ac:dyDescent="0.25"/>
    <row r="192" s="3" customFormat="1" ht="18.75" customHeight="1" x14ac:dyDescent="0.25"/>
    <row r="193" spans="1:7" s="3" customFormat="1" ht="18" customHeight="1" x14ac:dyDescent="0.25"/>
    <row r="194" spans="1:7" s="3" customFormat="1" ht="19.5" customHeight="1" x14ac:dyDescent="0.25"/>
    <row r="195" spans="1:7" s="3" customFormat="1" ht="15.75" x14ac:dyDescent="0.25"/>
    <row r="196" spans="1:7" s="3" customFormat="1" ht="15.75" x14ac:dyDescent="0.25"/>
    <row r="197" spans="1:7" s="3" customFormat="1" ht="15.75" x14ac:dyDescent="0.25"/>
    <row r="198" spans="1:7" s="3" customFormat="1" ht="15.75" x14ac:dyDescent="0.25"/>
    <row r="199" spans="1:7" s="3" customFormat="1" ht="15.75" x14ac:dyDescent="0.25"/>
    <row r="200" spans="1:7" s="3" customFormat="1" ht="15.75" x14ac:dyDescent="0.25"/>
    <row r="201" spans="1:7" s="3" customFormat="1" ht="15.75" x14ac:dyDescent="0.25"/>
    <row r="202" spans="1:7" s="3" customFormat="1" ht="15.75" x14ac:dyDescent="0.25"/>
    <row r="203" spans="1:7" s="3" customFormat="1" ht="15.75" x14ac:dyDescent="0.25"/>
    <row r="204" spans="1:7" s="3" customFormat="1" ht="15.75" x14ac:dyDescent="0.25"/>
    <row r="205" spans="1:7" s="3" customFormat="1" ht="15.75" x14ac:dyDescent="0.25">
      <c r="A205" s="4"/>
      <c r="G205" s="2"/>
    </row>
    <row r="206" spans="1:7" s="3" customFormat="1" ht="15.75" x14ac:dyDescent="0.25">
      <c r="A206" s="4"/>
    </row>
    <row r="207" spans="1:7" s="3" customFormat="1" ht="15.75" x14ac:dyDescent="0.25">
      <c r="D207" s="1"/>
    </row>
  </sheetData>
  <printOptions gridLines="1"/>
  <pageMargins left="0.39370078740157483" right="0.27559055118110237" top="0.59055118110236227" bottom="0.59055118110236227" header="0.23622047244094491" footer="0.27559055118110237"/>
  <pageSetup paperSize="9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List1</vt:lpstr>
      <vt:lpstr>Rekapitulace </vt:lpstr>
      <vt:lpstr>Technologie</vt:lpstr>
      <vt:lpstr>Elektroinstalace </vt:lpstr>
      <vt:lpstr>'Elektroinstalace '!Oblast_tisku</vt:lpstr>
      <vt:lpstr>'Rekapitulace '!Oblast_tisku</vt:lpstr>
      <vt:lpstr>Technologie!Oblast_tisku</vt:lpstr>
    </vt:vector>
  </TitlesOfParts>
  <Company>KTS, spol. s r. 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2018-03-01T08:52:36Z</cp:lastPrinted>
  <dcterms:created xsi:type="dcterms:W3CDTF">2001-03-02T11:57:37Z</dcterms:created>
  <dcterms:modified xsi:type="dcterms:W3CDTF">2018-03-01T08:55:00Z</dcterms:modified>
</cp:coreProperties>
</file>